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workbookProtection workbookPassword="CC2D" lockStructure="1"/>
  <bookViews>
    <workbookView xWindow="120" yWindow="165" windowWidth="25020" windowHeight="12300"/>
  </bookViews>
  <sheets>
    <sheet name="Timesheet" sheetId="1" r:id="rId1"/>
    <sheet name="Langs" sheetId="2" state="hidden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" i="2" l="1"/>
  <c r="K7" i="2"/>
  <c r="M7" i="2"/>
  <c r="D107" i="1"/>
  <c r="F107" i="1"/>
  <c r="G107" i="1"/>
  <c r="L107" i="1"/>
  <c r="M107" i="1"/>
  <c r="O107" i="1"/>
  <c r="P107" i="1"/>
  <c r="R107" i="1"/>
  <c r="S107" i="1"/>
  <c r="I107" i="1"/>
  <c r="U107" i="1"/>
  <c r="D108" i="1"/>
  <c r="F108" i="1"/>
  <c r="L108" i="1"/>
  <c r="O108" i="1"/>
  <c r="R108" i="1"/>
  <c r="S108" i="1"/>
  <c r="I108" i="1"/>
  <c r="U108" i="1"/>
  <c r="D109" i="1"/>
  <c r="F109" i="1"/>
  <c r="L109" i="1"/>
  <c r="M109" i="1"/>
  <c r="O109" i="1"/>
  <c r="R109" i="1"/>
  <c r="S109" i="1"/>
  <c r="I109" i="1"/>
  <c r="J109" i="1"/>
  <c r="U109" i="1"/>
  <c r="V109" i="1"/>
  <c r="D110" i="1"/>
  <c r="F110" i="1"/>
  <c r="L110" i="1"/>
  <c r="M110" i="1"/>
  <c r="O110" i="1"/>
  <c r="R110" i="1"/>
  <c r="S110" i="1"/>
  <c r="I110" i="1"/>
  <c r="J110" i="1"/>
  <c r="U110" i="1"/>
  <c r="V110" i="1"/>
  <c r="D111" i="1"/>
  <c r="F111" i="1"/>
  <c r="L111" i="1"/>
  <c r="O111" i="1"/>
  <c r="R111" i="1"/>
  <c r="I111" i="1"/>
  <c r="U111" i="1"/>
  <c r="D112" i="1"/>
  <c r="L112" i="1"/>
  <c r="M112" i="1"/>
  <c r="F112" i="1"/>
  <c r="O112" i="1"/>
  <c r="R112" i="1"/>
  <c r="I112" i="1"/>
  <c r="U112" i="1"/>
  <c r="D113" i="1"/>
  <c r="F113" i="1"/>
  <c r="L113" i="1"/>
  <c r="O113" i="1"/>
  <c r="R113" i="1"/>
  <c r="I113" i="1"/>
  <c r="U113" i="1"/>
  <c r="D114" i="1"/>
  <c r="F114" i="1"/>
  <c r="L114" i="1"/>
  <c r="O114" i="1"/>
  <c r="R114" i="1"/>
  <c r="I114" i="1"/>
  <c r="U114" i="1"/>
  <c r="D115" i="1"/>
  <c r="F115" i="1"/>
  <c r="L115" i="1"/>
  <c r="O115" i="1"/>
  <c r="R115" i="1"/>
  <c r="I115" i="1"/>
  <c r="U115" i="1"/>
  <c r="D116" i="1"/>
  <c r="F116" i="1"/>
  <c r="L116" i="1"/>
  <c r="O116" i="1"/>
  <c r="P116" i="1"/>
  <c r="R116" i="1"/>
  <c r="I116" i="1"/>
  <c r="U116" i="1"/>
  <c r="D117" i="1"/>
  <c r="F117" i="1"/>
  <c r="L117" i="1"/>
  <c r="O117" i="1"/>
  <c r="R117" i="1"/>
  <c r="S117" i="1"/>
  <c r="I117" i="1"/>
  <c r="U117" i="1"/>
  <c r="D118" i="1"/>
  <c r="F118" i="1"/>
  <c r="L118" i="1"/>
  <c r="M118" i="1"/>
  <c r="O118" i="1"/>
  <c r="P118" i="1"/>
  <c r="R118" i="1"/>
  <c r="S118" i="1"/>
  <c r="I118" i="1"/>
  <c r="J118" i="1"/>
  <c r="U118" i="1"/>
  <c r="D119" i="1"/>
  <c r="F119" i="1"/>
  <c r="L119" i="1"/>
  <c r="O119" i="1"/>
  <c r="R119" i="1"/>
  <c r="S119" i="1"/>
  <c r="I119" i="1"/>
  <c r="U119" i="1"/>
  <c r="D120" i="1"/>
  <c r="F120" i="1"/>
  <c r="L120" i="1"/>
  <c r="M120" i="1"/>
  <c r="O120" i="1"/>
  <c r="R120" i="1"/>
  <c r="S120" i="1"/>
  <c r="I120" i="1"/>
  <c r="U120" i="1"/>
  <c r="V120" i="1"/>
  <c r="D121" i="1"/>
  <c r="F121" i="1"/>
  <c r="L121" i="1"/>
  <c r="O121" i="1"/>
  <c r="R121" i="1"/>
  <c r="S121" i="1"/>
  <c r="I121" i="1"/>
  <c r="J121" i="1"/>
  <c r="U121" i="1"/>
  <c r="D122" i="1"/>
  <c r="F122" i="1"/>
  <c r="L122" i="1"/>
  <c r="O122" i="1"/>
  <c r="R122" i="1"/>
  <c r="I122" i="1"/>
  <c r="U122" i="1"/>
  <c r="D123" i="1"/>
  <c r="F123" i="1"/>
  <c r="L123" i="1"/>
  <c r="O123" i="1"/>
  <c r="R123" i="1"/>
  <c r="I123" i="1"/>
  <c r="U123" i="1"/>
  <c r="D124" i="1"/>
  <c r="O124" i="1"/>
  <c r="P124" i="1"/>
  <c r="F124" i="1"/>
  <c r="L124" i="1"/>
  <c r="R124" i="1"/>
  <c r="I124" i="1"/>
  <c r="U124" i="1"/>
  <c r="D125" i="1"/>
  <c r="F125" i="1"/>
  <c r="L125" i="1"/>
  <c r="O125" i="1"/>
  <c r="R125" i="1"/>
  <c r="I125" i="1"/>
  <c r="U125" i="1"/>
  <c r="D126" i="1"/>
  <c r="F126" i="1"/>
  <c r="L126" i="1"/>
  <c r="O126" i="1"/>
  <c r="R126" i="1"/>
  <c r="I126" i="1"/>
  <c r="U126" i="1"/>
  <c r="D127" i="1"/>
  <c r="F127" i="1"/>
  <c r="G127" i="1"/>
  <c r="L127" i="1"/>
  <c r="O127" i="1"/>
  <c r="R127" i="1"/>
  <c r="I127" i="1"/>
  <c r="U127" i="1"/>
  <c r="D128" i="1"/>
  <c r="F128" i="1"/>
  <c r="L128" i="1"/>
  <c r="O128" i="1"/>
  <c r="R128" i="1"/>
  <c r="I128" i="1"/>
  <c r="U128" i="1"/>
  <c r="D129" i="1"/>
  <c r="F129" i="1"/>
  <c r="L129" i="1"/>
  <c r="O129" i="1"/>
  <c r="R129" i="1"/>
  <c r="I129" i="1"/>
  <c r="U129" i="1"/>
  <c r="D130" i="1"/>
  <c r="F130" i="1"/>
  <c r="L130" i="1"/>
  <c r="O130" i="1"/>
  <c r="R130" i="1"/>
  <c r="I130" i="1"/>
  <c r="U130" i="1"/>
  <c r="D131" i="1"/>
  <c r="F131" i="1"/>
  <c r="G131" i="1"/>
  <c r="L131" i="1"/>
  <c r="O131" i="1"/>
  <c r="R131" i="1"/>
  <c r="I131" i="1"/>
  <c r="U131" i="1"/>
  <c r="D132" i="1"/>
  <c r="F132" i="1"/>
  <c r="L132" i="1"/>
  <c r="O132" i="1"/>
  <c r="R132" i="1"/>
  <c r="I132" i="1"/>
  <c r="U132" i="1"/>
  <c r="D133" i="1"/>
  <c r="F133" i="1"/>
  <c r="L133" i="1"/>
  <c r="O133" i="1"/>
  <c r="R133" i="1"/>
  <c r="I133" i="1"/>
  <c r="U133" i="1"/>
  <c r="D134" i="1"/>
  <c r="F134" i="1"/>
  <c r="L134" i="1"/>
  <c r="O134" i="1"/>
  <c r="R134" i="1"/>
  <c r="S134" i="1"/>
  <c r="I134" i="1"/>
  <c r="U134" i="1"/>
  <c r="D135" i="1"/>
  <c r="F135" i="1"/>
  <c r="L135" i="1"/>
  <c r="O135" i="1"/>
  <c r="R135" i="1"/>
  <c r="I135" i="1"/>
  <c r="U135" i="1"/>
  <c r="D136" i="1"/>
  <c r="F136" i="1"/>
  <c r="L136" i="1"/>
  <c r="O136" i="1"/>
  <c r="R136" i="1"/>
  <c r="I136" i="1"/>
  <c r="U136" i="1"/>
  <c r="D137" i="1"/>
  <c r="F137" i="1"/>
  <c r="L137" i="1"/>
  <c r="O137" i="1"/>
  <c r="R137" i="1"/>
  <c r="I137" i="1"/>
  <c r="U137" i="1"/>
  <c r="D138" i="1"/>
  <c r="F138" i="1"/>
  <c r="L138" i="1"/>
  <c r="O138" i="1"/>
  <c r="R138" i="1"/>
  <c r="I138" i="1"/>
  <c r="U138" i="1"/>
  <c r="D139" i="1"/>
  <c r="F139" i="1"/>
  <c r="G139" i="1"/>
  <c r="L139" i="1"/>
  <c r="O139" i="1"/>
  <c r="R139" i="1"/>
  <c r="S139" i="1"/>
  <c r="I139" i="1"/>
  <c r="U139" i="1"/>
  <c r="D140" i="1"/>
  <c r="F140" i="1"/>
  <c r="G140" i="1"/>
  <c r="L140" i="1"/>
  <c r="O140" i="1"/>
  <c r="R140" i="1"/>
  <c r="S140" i="1"/>
  <c r="I140" i="1"/>
  <c r="J140" i="1"/>
  <c r="U140" i="1"/>
  <c r="D141" i="1"/>
  <c r="F141" i="1"/>
  <c r="L141" i="1"/>
  <c r="O141" i="1"/>
  <c r="R141" i="1"/>
  <c r="I141" i="1"/>
  <c r="U141" i="1"/>
  <c r="D142" i="1"/>
  <c r="F142" i="1"/>
  <c r="G142" i="1"/>
  <c r="L142" i="1"/>
  <c r="M142" i="1"/>
  <c r="O142" i="1"/>
  <c r="P142" i="1"/>
  <c r="R142" i="1"/>
  <c r="S142" i="1"/>
  <c r="I142" i="1"/>
  <c r="U142" i="1"/>
  <c r="D143" i="1"/>
  <c r="F143" i="1"/>
  <c r="G143" i="1"/>
  <c r="L143" i="1"/>
  <c r="O143" i="1"/>
  <c r="R143" i="1"/>
  <c r="I143" i="1"/>
  <c r="J143" i="1"/>
  <c r="U143" i="1"/>
  <c r="D144" i="1"/>
  <c r="I144" i="1"/>
  <c r="J144" i="1"/>
  <c r="F144" i="1"/>
  <c r="L144" i="1"/>
  <c r="O144" i="1"/>
  <c r="P144" i="1"/>
  <c r="R144" i="1"/>
  <c r="U144" i="1"/>
  <c r="D145" i="1"/>
  <c r="F145" i="1"/>
  <c r="L145" i="1"/>
  <c r="O145" i="1"/>
  <c r="R145" i="1"/>
  <c r="S145" i="1"/>
  <c r="I145" i="1"/>
  <c r="U145" i="1"/>
  <c r="D146" i="1"/>
  <c r="F146" i="1"/>
  <c r="G146" i="1"/>
  <c r="L146" i="1"/>
  <c r="O146" i="1"/>
  <c r="P146" i="1"/>
  <c r="R146" i="1"/>
  <c r="I146" i="1"/>
  <c r="U146" i="1"/>
  <c r="V146" i="1"/>
  <c r="D147" i="1"/>
  <c r="F147" i="1"/>
  <c r="G147" i="1"/>
  <c r="L147" i="1"/>
  <c r="O147" i="1"/>
  <c r="R147" i="1"/>
  <c r="S147" i="1"/>
  <c r="I147" i="1"/>
  <c r="J147" i="1"/>
  <c r="U147" i="1"/>
  <c r="D148" i="1"/>
  <c r="F148" i="1"/>
  <c r="L148" i="1"/>
  <c r="O148" i="1"/>
  <c r="R148" i="1"/>
  <c r="I148" i="1"/>
  <c r="U148" i="1"/>
  <c r="D149" i="1"/>
  <c r="F149" i="1"/>
  <c r="L149" i="1"/>
  <c r="O149" i="1"/>
  <c r="R149" i="1"/>
  <c r="S149" i="1"/>
  <c r="I149" i="1"/>
  <c r="U149" i="1"/>
  <c r="D150" i="1"/>
  <c r="O150" i="1"/>
  <c r="P150" i="1"/>
  <c r="F150" i="1"/>
  <c r="L150" i="1"/>
  <c r="R150" i="1"/>
  <c r="I150" i="1"/>
  <c r="U150" i="1"/>
  <c r="D151" i="1"/>
  <c r="F151" i="1"/>
  <c r="L151" i="1"/>
  <c r="O151" i="1"/>
  <c r="R151" i="1"/>
  <c r="I151" i="1"/>
  <c r="U151" i="1"/>
  <c r="D152" i="1"/>
  <c r="F152" i="1"/>
  <c r="L152" i="1"/>
  <c r="O152" i="1"/>
  <c r="R152" i="1"/>
  <c r="I152" i="1"/>
  <c r="U152" i="1"/>
  <c r="D153" i="1"/>
  <c r="F153" i="1"/>
  <c r="L153" i="1"/>
  <c r="O153" i="1"/>
  <c r="R153" i="1"/>
  <c r="I153" i="1"/>
  <c r="U153" i="1"/>
  <c r="D154" i="1"/>
  <c r="F154" i="1"/>
  <c r="L154" i="1"/>
  <c r="O154" i="1"/>
  <c r="R154" i="1"/>
  <c r="I154" i="1"/>
  <c r="U154" i="1"/>
  <c r="D155" i="1"/>
  <c r="F155" i="1"/>
  <c r="G155" i="1"/>
  <c r="L155" i="1"/>
  <c r="O155" i="1"/>
  <c r="R155" i="1"/>
  <c r="I155" i="1"/>
  <c r="U155" i="1"/>
  <c r="D156" i="1"/>
  <c r="F156" i="1"/>
  <c r="G156" i="1"/>
  <c r="L156" i="1"/>
  <c r="O156" i="1"/>
  <c r="R156" i="1"/>
  <c r="I156" i="1"/>
  <c r="U156" i="1"/>
  <c r="D157" i="1"/>
  <c r="F157" i="1"/>
  <c r="L157" i="1"/>
  <c r="O157" i="1"/>
  <c r="R157" i="1"/>
  <c r="I157" i="1"/>
  <c r="U157" i="1"/>
  <c r="D158" i="1"/>
  <c r="F158" i="1"/>
  <c r="L158" i="1"/>
  <c r="O158" i="1"/>
  <c r="R158" i="1"/>
  <c r="I158" i="1"/>
  <c r="U158" i="1"/>
  <c r="D159" i="1"/>
  <c r="F159" i="1"/>
  <c r="G159" i="1"/>
  <c r="L159" i="1"/>
  <c r="O159" i="1"/>
  <c r="P159" i="1"/>
  <c r="R159" i="1"/>
  <c r="I159" i="1"/>
  <c r="U159" i="1"/>
  <c r="D160" i="1"/>
  <c r="F160" i="1"/>
  <c r="L160" i="1"/>
  <c r="O160" i="1"/>
  <c r="R160" i="1"/>
  <c r="S160" i="1"/>
  <c r="I160" i="1"/>
  <c r="U160" i="1"/>
  <c r="D161" i="1"/>
  <c r="F161" i="1"/>
  <c r="L161" i="1"/>
  <c r="O161" i="1"/>
  <c r="R161" i="1"/>
  <c r="I161" i="1"/>
  <c r="U161" i="1"/>
  <c r="D162" i="1"/>
  <c r="F162" i="1"/>
  <c r="G162" i="1"/>
  <c r="L162" i="1"/>
  <c r="O162" i="1"/>
  <c r="P162" i="1"/>
  <c r="R162" i="1"/>
  <c r="S162" i="1"/>
  <c r="I162" i="1"/>
  <c r="U162" i="1"/>
  <c r="D163" i="1"/>
  <c r="F163" i="1"/>
  <c r="G163" i="1"/>
  <c r="L163" i="1"/>
  <c r="O163" i="1"/>
  <c r="R163" i="1"/>
  <c r="S163" i="1"/>
  <c r="I163" i="1"/>
  <c r="U163" i="1"/>
  <c r="D164" i="1"/>
  <c r="F164" i="1"/>
  <c r="L164" i="1"/>
  <c r="O164" i="1"/>
  <c r="R164" i="1"/>
  <c r="I164" i="1"/>
  <c r="U164" i="1"/>
  <c r="D165" i="1"/>
  <c r="F165" i="1"/>
  <c r="L165" i="1"/>
  <c r="O165" i="1"/>
  <c r="R165" i="1"/>
  <c r="I165" i="1"/>
  <c r="U165" i="1"/>
  <c r="D166" i="1"/>
  <c r="F166" i="1"/>
  <c r="L166" i="1"/>
  <c r="O166" i="1"/>
  <c r="R166" i="1"/>
  <c r="I166" i="1"/>
  <c r="U166" i="1"/>
  <c r="D167" i="1"/>
  <c r="F167" i="1"/>
  <c r="L167" i="1"/>
  <c r="O167" i="1"/>
  <c r="R167" i="1"/>
  <c r="I167" i="1"/>
  <c r="U167" i="1"/>
  <c r="D168" i="1"/>
  <c r="F168" i="1"/>
  <c r="G168" i="1"/>
  <c r="L168" i="1"/>
  <c r="M168" i="1"/>
  <c r="O168" i="1"/>
  <c r="R168" i="1"/>
  <c r="I168" i="1"/>
  <c r="U168" i="1"/>
  <c r="V168" i="1"/>
  <c r="D169" i="1"/>
  <c r="F169" i="1"/>
  <c r="L169" i="1"/>
  <c r="O169" i="1"/>
  <c r="R169" i="1"/>
  <c r="I169" i="1"/>
  <c r="U169" i="1"/>
  <c r="D170" i="1"/>
  <c r="F170" i="1"/>
  <c r="L170" i="1"/>
  <c r="O170" i="1"/>
  <c r="R170" i="1"/>
  <c r="I170" i="1"/>
  <c r="U170" i="1"/>
  <c r="D171" i="1"/>
  <c r="F171" i="1"/>
  <c r="L171" i="1"/>
  <c r="O171" i="1"/>
  <c r="R171" i="1"/>
  <c r="I171" i="1"/>
  <c r="U171" i="1"/>
  <c r="D172" i="1"/>
  <c r="F172" i="1"/>
  <c r="L172" i="1"/>
  <c r="O172" i="1"/>
  <c r="P172" i="1"/>
  <c r="R172" i="1"/>
  <c r="I172" i="1"/>
  <c r="U172" i="1"/>
  <c r="D173" i="1"/>
  <c r="F173" i="1"/>
  <c r="L173" i="1"/>
  <c r="O173" i="1"/>
  <c r="R173" i="1"/>
  <c r="S173" i="1"/>
  <c r="I173" i="1"/>
  <c r="U173" i="1"/>
  <c r="D174" i="1"/>
  <c r="F174" i="1"/>
  <c r="L174" i="1"/>
  <c r="O174" i="1"/>
  <c r="R174" i="1"/>
  <c r="S174" i="1"/>
  <c r="I174" i="1"/>
  <c r="U174" i="1"/>
  <c r="D175" i="1"/>
  <c r="F175" i="1"/>
  <c r="L175" i="1"/>
  <c r="O175" i="1"/>
  <c r="R175" i="1"/>
  <c r="I175" i="1"/>
  <c r="U175" i="1"/>
  <c r="D176" i="1"/>
  <c r="F176" i="1"/>
  <c r="L176" i="1"/>
  <c r="O176" i="1"/>
  <c r="R176" i="1"/>
  <c r="S176" i="1"/>
  <c r="I176" i="1"/>
  <c r="U176" i="1"/>
  <c r="D177" i="1"/>
  <c r="F177" i="1"/>
  <c r="L177" i="1"/>
  <c r="O177" i="1"/>
  <c r="R177" i="1"/>
  <c r="S177" i="1"/>
  <c r="I177" i="1"/>
  <c r="U177" i="1"/>
  <c r="D178" i="1"/>
  <c r="F178" i="1"/>
  <c r="L178" i="1"/>
  <c r="O178" i="1"/>
  <c r="R178" i="1"/>
  <c r="S178" i="1"/>
  <c r="I178" i="1"/>
  <c r="U178" i="1"/>
  <c r="D179" i="1"/>
  <c r="F179" i="1"/>
  <c r="L179" i="1"/>
  <c r="O179" i="1"/>
  <c r="R179" i="1"/>
  <c r="I179" i="1"/>
  <c r="U179" i="1"/>
  <c r="D180" i="1"/>
  <c r="F180" i="1"/>
  <c r="G180" i="1"/>
  <c r="L180" i="1"/>
  <c r="O180" i="1"/>
  <c r="R180" i="1"/>
  <c r="I180" i="1"/>
  <c r="U180" i="1"/>
  <c r="D181" i="1"/>
  <c r="F181" i="1"/>
  <c r="L181" i="1"/>
  <c r="O181" i="1"/>
  <c r="R181" i="1"/>
  <c r="I181" i="1"/>
  <c r="U181" i="1"/>
  <c r="D182" i="1"/>
  <c r="F182" i="1"/>
  <c r="L182" i="1"/>
  <c r="O182" i="1"/>
  <c r="R182" i="1"/>
  <c r="I182" i="1"/>
  <c r="U182" i="1"/>
  <c r="D183" i="1"/>
  <c r="F183" i="1"/>
  <c r="L183" i="1"/>
  <c r="O183" i="1"/>
  <c r="R183" i="1"/>
  <c r="I183" i="1"/>
  <c r="U183" i="1"/>
  <c r="D184" i="1"/>
  <c r="F184" i="1"/>
  <c r="L184" i="1"/>
  <c r="O184" i="1"/>
  <c r="R184" i="1"/>
  <c r="I184" i="1"/>
  <c r="U184" i="1"/>
  <c r="D185" i="1"/>
  <c r="F185" i="1"/>
  <c r="L185" i="1"/>
  <c r="O185" i="1"/>
  <c r="R185" i="1"/>
  <c r="S185" i="1"/>
  <c r="I185" i="1"/>
  <c r="U185" i="1"/>
  <c r="D186" i="1"/>
  <c r="F186" i="1"/>
  <c r="L186" i="1"/>
  <c r="O186" i="1"/>
  <c r="R186" i="1"/>
  <c r="I186" i="1"/>
  <c r="U186" i="1"/>
  <c r="D187" i="1"/>
  <c r="F187" i="1"/>
  <c r="L187" i="1"/>
  <c r="O187" i="1"/>
  <c r="R187" i="1"/>
  <c r="S187" i="1"/>
  <c r="I187" i="1"/>
  <c r="U187" i="1"/>
  <c r="D188" i="1"/>
  <c r="F188" i="1"/>
  <c r="L188" i="1"/>
  <c r="O188" i="1"/>
  <c r="R188" i="1"/>
  <c r="I188" i="1"/>
  <c r="U188" i="1"/>
  <c r="D189" i="1"/>
  <c r="F189" i="1"/>
  <c r="L189" i="1"/>
  <c r="O189" i="1"/>
  <c r="R189" i="1"/>
  <c r="I189" i="1"/>
  <c r="U189" i="1"/>
  <c r="D190" i="1"/>
  <c r="R190" i="1"/>
  <c r="S190" i="1"/>
  <c r="F190" i="1"/>
  <c r="L190" i="1"/>
  <c r="O190" i="1"/>
  <c r="I190" i="1"/>
  <c r="U190" i="1"/>
  <c r="D191" i="1"/>
  <c r="F191" i="1"/>
  <c r="L191" i="1"/>
  <c r="O191" i="1"/>
  <c r="R191" i="1"/>
  <c r="I191" i="1"/>
  <c r="U191" i="1"/>
  <c r="D192" i="1"/>
  <c r="F192" i="1"/>
  <c r="L192" i="1"/>
  <c r="M192" i="1"/>
  <c r="O192" i="1"/>
  <c r="R192" i="1"/>
  <c r="I192" i="1"/>
  <c r="U192" i="1"/>
  <c r="D193" i="1"/>
  <c r="F193" i="1"/>
  <c r="L193" i="1"/>
  <c r="O193" i="1"/>
  <c r="R193" i="1"/>
  <c r="I193" i="1"/>
  <c r="U193" i="1"/>
  <c r="D194" i="1"/>
  <c r="F194" i="1"/>
  <c r="L194" i="1"/>
  <c r="O194" i="1"/>
  <c r="R194" i="1"/>
  <c r="S194" i="1"/>
  <c r="I194" i="1"/>
  <c r="U194" i="1"/>
  <c r="D195" i="1"/>
  <c r="F195" i="1"/>
  <c r="L195" i="1"/>
  <c r="O195" i="1"/>
  <c r="R195" i="1"/>
  <c r="S195" i="1"/>
  <c r="I195" i="1"/>
  <c r="U195" i="1"/>
  <c r="D196" i="1"/>
  <c r="F196" i="1"/>
  <c r="L196" i="1"/>
  <c r="O196" i="1"/>
  <c r="R196" i="1"/>
  <c r="S196" i="1"/>
  <c r="I196" i="1"/>
  <c r="J196" i="1"/>
  <c r="U196" i="1"/>
  <c r="D197" i="1"/>
  <c r="F197" i="1"/>
  <c r="L197" i="1"/>
  <c r="O197" i="1"/>
  <c r="R197" i="1"/>
  <c r="S197" i="1"/>
  <c r="I197" i="1"/>
  <c r="U197" i="1"/>
  <c r="D198" i="1"/>
  <c r="F198" i="1"/>
  <c r="L198" i="1"/>
  <c r="O198" i="1"/>
  <c r="R198" i="1"/>
  <c r="I198" i="1"/>
  <c r="U198" i="1"/>
  <c r="D199" i="1"/>
  <c r="F199" i="1"/>
  <c r="L199" i="1"/>
  <c r="O199" i="1"/>
  <c r="R199" i="1"/>
  <c r="I199" i="1"/>
  <c r="U199" i="1"/>
  <c r="D200" i="1"/>
  <c r="F200" i="1"/>
  <c r="L200" i="1"/>
  <c r="O200" i="1"/>
  <c r="R200" i="1"/>
  <c r="I200" i="1"/>
  <c r="U200" i="1"/>
  <c r="D201" i="1"/>
  <c r="F201" i="1"/>
  <c r="L201" i="1"/>
  <c r="O201" i="1"/>
  <c r="R201" i="1"/>
  <c r="I201" i="1"/>
  <c r="U201" i="1"/>
  <c r="D202" i="1"/>
  <c r="U202" i="1"/>
  <c r="V202" i="1"/>
  <c r="F202" i="1"/>
  <c r="L202" i="1"/>
  <c r="O202" i="1"/>
  <c r="R202" i="1"/>
  <c r="I202" i="1"/>
  <c r="D203" i="1"/>
  <c r="F203" i="1"/>
  <c r="L203" i="1"/>
  <c r="O203" i="1"/>
  <c r="P203" i="1"/>
  <c r="R203" i="1"/>
  <c r="S203" i="1"/>
  <c r="I203" i="1"/>
  <c r="U203" i="1"/>
  <c r="D204" i="1"/>
  <c r="F204" i="1"/>
  <c r="L204" i="1"/>
  <c r="O204" i="1"/>
  <c r="R204" i="1"/>
  <c r="I204" i="1"/>
  <c r="U204" i="1"/>
  <c r="D205" i="1"/>
  <c r="F205" i="1"/>
  <c r="L205" i="1"/>
  <c r="O205" i="1"/>
  <c r="R205" i="1"/>
  <c r="I205" i="1"/>
  <c r="U205" i="1"/>
  <c r="D206" i="1"/>
  <c r="F206" i="1"/>
  <c r="L206" i="1"/>
  <c r="O206" i="1"/>
  <c r="R206" i="1"/>
  <c r="I206" i="1"/>
  <c r="U206" i="1"/>
  <c r="S2" i="2"/>
  <c r="T2" i="2"/>
  <c r="S205" i="1"/>
  <c r="M206" i="1"/>
  <c r="J188" i="1"/>
  <c r="S184" i="1"/>
  <c r="S180" i="1"/>
  <c r="S175" i="1"/>
  <c r="S164" i="1"/>
  <c r="J146" i="1"/>
  <c r="S143" i="1"/>
  <c r="S133" i="1"/>
  <c r="S165" i="1"/>
  <c r="M201" i="1"/>
  <c r="M154" i="1"/>
  <c r="V206" i="1"/>
  <c r="V192" i="1"/>
  <c r="M186" i="1"/>
  <c r="G176" i="1"/>
  <c r="G154" i="1"/>
  <c r="M146" i="1"/>
  <c r="P154" i="1"/>
  <c r="P126" i="1"/>
  <c r="G109" i="1"/>
  <c r="P160" i="1"/>
  <c r="P138" i="1"/>
  <c r="S131" i="1"/>
  <c r="S123" i="1"/>
  <c r="M160" i="1"/>
  <c r="V157" i="1"/>
  <c r="J156" i="1"/>
  <c r="J148" i="1"/>
  <c r="S141" i="1"/>
  <c r="P140" i="1"/>
  <c r="V134" i="1"/>
  <c r="V128" i="1"/>
  <c r="G121" i="1"/>
  <c r="G152" i="1"/>
  <c r="V190" i="1"/>
  <c r="V180" i="1"/>
  <c r="V112" i="1"/>
  <c r="J151" i="1"/>
  <c r="J126" i="1"/>
  <c r="S189" i="1"/>
  <c r="P148" i="1"/>
  <c r="S135" i="1"/>
  <c r="S125" i="1"/>
  <c r="S111" i="1"/>
  <c r="V201" i="1"/>
  <c r="S191" i="1"/>
  <c r="P188" i="1"/>
  <c r="S169" i="1"/>
  <c r="S167" i="1"/>
  <c r="J155" i="1"/>
  <c r="S153" i="1"/>
  <c r="J128" i="1"/>
  <c r="P112" i="1"/>
  <c r="S200" i="1"/>
  <c r="S182" i="1"/>
  <c r="P180" i="1"/>
  <c r="V174" i="1"/>
  <c r="J172" i="1"/>
  <c r="S170" i="1"/>
  <c r="P169" i="1"/>
  <c r="P168" i="1"/>
  <c r="V162" i="1"/>
  <c r="J159" i="1"/>
  <c r="S157" i="1"/>
  <c r="S156" i="1"/>
  <c r="S155" i="1"/>
  <c r="P152" i="1"/>
  <c r="M150" i="1"/>
  <c r="G148" i="1"/>
  <c r="G144" i="1"/>
  <c r="V142" i="1"/>
  <c r="J138" i="1"/>
  <c r="S137" i="1"/>
  <c r="P136" i="1"/>
  <c r="S129" i="1"/>
  <c r="S128" i="1"/>
  <c r="V118" i="1"/>
  <c r="J115" i="1"/>
  <c r="V107" i="1"/>
  <c r="V150" i="1"/>
  <c r="V189" i="1"/>
  <c r="G170" i="1"/>
  <c r="J150" i="1"/>
  <c r="V126" i="1"/>
  <c r="J124" i="1"/>
  <c r="V111" i="1"/>
  <c r="V154" i="1"/>
  <c r="J152" i="1"/>
  <c r="S150" i="1"/>
  <c r="S148" i="1"/>
  <c r="V127" i="1"/>
  <c r="J125" i="1"/>
  <c r="S198" i="1"/>
  <c r="S188" i="1"/>
  <c r="S179" i="1"/>
  <c r="J168" i="1"/>
  <c r="S166" i="1"/>
  <c r="J154" i="1"/>
  <c r="S151" i="1"/>
  <c r="J127" i="1"/>
  <c r="S112" i="1"/>
  <c r="M204" i="1"/>
  <c r="S199" i="1"/>
  <c r="S181" i="1"/>
  <c r="S168" i="1"/>
  <c r="V160" i="1"/>
  <c r="S127" i="1"/>
  <c r="S113" i="1"/>
  <c r="G108" i="1"/>
  <c r="S193" i="1"/>
  <c r="G188" i="1"/>
  <c r="V185" i="1"/>
  <c r="S183" i="1"/>
  <c r="M180" i="1"/>
  <c r="V178" i="1"/>
  <c r="V176" i="1"/>
  <c r="S171" i="1"/>
  <c r="S158" i="1"/>
  <c r="P156" i="1"/>
  <c r="G151" i="1"/>
  <c r="G150" i="1"/>
  <c r="J142" i="1"/>
  <c r="J139" i="1"/>
  <c r="J131" i="1"/>
  <c r="M127" i="1"/>
  <c r="G125" i="1"/>
  <c r="S115" i="1"/>
  <c r="P114" i="1"/>
  <c r="J107" i="1"/>
  <c r="J201" i="1"/>
  <c r="G201" i="1"/>
  <c r="V198" i="1"/>
  <c r="G196" i="1"/>
  <c r="M190" i="1"/>
  <c r="J187" i="1"/>
  <c r="G187" i="1"/>
  <c r="V183" i="1"/>
  <c r="M183" i="1"/>
  <c r="M176" i="1"/>
  <c r="S172" i="1"/>
  <c r="G172" i="1"/>
  <c r="V169" i="1"/>
  <c r="M169" i="1"/>
  <c r="P167" i="1"/>
  <c r="G164" i="1"/>
  <c r="M161" i="1"/>
  <c r="V156" i="1"/>
  <c r="S154" i="1"/>
  <c r="J153" i="1"/>
  <c r="G153" i="1"/>
  <c r="M152" i="1"/>
  <c r="V148" i="1"/>
  <c r="S146" i="1"/>
  <c r="J145" i="1"/>
  <c r="G145" i="1"/>
  <c r="M144" i="1"/>
  <c r="V140" i="1"/>
  <c r="V136" i="1"/>
  <c r="J134" i="1"/>
  <c r="G134" i="1"/>
  <c r="P132" i="1"/>
  <c r="V131" i="1"/>
  <c r="M131" i="1"/>
  <c r="V116" i="1"/>
  <c r="J114" i="1"/>
  <c r="J112" i="1"/>
  <c r="P108" i="1"/>
  <c r="P192" i="1"/>
  <c r="V194" i="1"/>
  <c r="M194" i="1"/>
  <c r="J192" i="1"/>
  <c r="V184" i="1"/>
  <c r="M184" i="1"/>
  <c r="V170" i="1"/>
  <c r="V167" i="1"/>
  <c r="M167" i="1"/>
  <c r="S152" i="1"/>
  <c r="S144" i="1"/>
  <c r="M134" i="1"/>
  <c r="V130" i="1"/>
  <c r="M128" i="1"/>
  <c r="V119" i="1"/>
  <c r="M119" i="1"/>
  <c r="J116" i="1"/>
  <c r="M116" i="1"/>
  <c r="G112" i="1"/>
  <c r="S206" i="1"/>
  <c r="V196" i="1"/>
  <c r="P196" i="1"/>
  <c r="S192" i="1"/>
  <c r="G192" i="1"/>
  <c r="V186" i="1"/>
  <c r="V172" i="1"/>
  <c r="V164" i="1"/>
  <c r="P164" i="1"/>
  <c r="J162" i="1"/>
  <c r="M162" i="1"/>
  <c r="J160" i="1"/>
  <c r="V159" i="1"/>
  <c r="J157" i="1"/>
  <c r="G157" i="1"/>
  <c r="M156" i="1"/>
  <c r="V152" i="1"/>
  <c r="J149" i="1"/>
  <c r="G149" i="1"/>
  <c r="M148" i="1"/>
  <c r="V144" i="1"/>
  <c r="J141" i="1"/>
  <c r="G141" i="1"/>
  <c r="M140" i="1"/>
  <c r="S136" i="1"/>
  <c r="P134" i="1"/>
  <c r="J132" i="1"/>
  <c r="P128" i="1"/>
  <c r="J119" i="1"/>
  <c r="G119" i="1"/>
  <c r="J117" i="1"/>
  <c r="S116" i="1"/>
  <c r="J108" i="1"/>
  <c r="S201" i="1"/>
  <c r="V199" i="1"/>
  <c r="J204" i="1"/>
  <c r="G204" i="1"/>
  <c r="P201" i="1"/>
  <c r="V200" i="1"/>
  <c r="M200" i="1"/>
  <c r="J199" i="1"/>
  <c r="G199" i="1"/>
  <c r="G198" i="1"/>
  <c r="P197" i="1"/>
  <c r="M196" i="1"/>
  <c r="P195" i="1"/>
  <c r="V188" i="1"/>
  <c r="G186" i="1"/>
  <c r="P185" i="1"/>
  <c r="J183" i="1"/>
  <c r="G183" i="1"/>
  <c r="G182" i="1"/>
  <c r="P181" i="1"/>
  <c r="P179" i="1"/>
  <c r="P176" i="1"/>
  <c r="M189" i="1"/>
  <c r="M185" i="1"/>
  <c r="G200" i="1"/>
  <c r="P199" i="1"/>
  <c r="P204" i="1"/>
  <c r="M199" i="1"/>
  <c r="M174" i="1"/>
  <c r="J173" i="1"/>
  <c r="G173" i="1"/>
  <c r="M172" i="1"/>
  <c r="G117" i="1"/>
  <c r="G115" i="1"/>
  <c r="J136" i="1"/>
  <c r="M136" i="1"/>
  <c r="P129" i="1"/>
  <c r="M108" i="1"/>
  <c r="V129" i="1"/>
  <c r="M129" i="1"/>
  <c r="M126" i="1"/>
  <c r="P121" i="1"/>
  <c r="P113" i="1"/>
  <c r="J189" i="1"/>
  <c r="G189" i="1"/>
  <c r="M188" i="1"/>
  <c r="V187" i="1"/>
  <c r="M187" i="1"/>
  <c r="J185" i="1"/>
  <c r="G185" i="1"/>
  <c r="G184" i="1"/>
  <c r="P183" i="1"/>
  <c r="V182" i="1"/>
  <c r="J180" i="1"/>
  <c r="M178" i="1"/>
  <c r="J176" i="1"/>
  <c r="V173" i="1"/>
  <c r="M173" i="1"/>
  <c r="M170" i="1"/>
  <c r="J169" i="1"/>
  <c r="G169" i="1"/>
  <c r="J167" i="1"/>
  <c r="G167" i="1"/>
  <c r="P165" i="1"/>
  <c r="M164" i="1"/>
  <c r="P163" i="1"/>
  <c r="G160" i="1"/>
  <c r="S159" i="1"/>
  <c r="G136" i="1"/>
  <c r="P131" i="1"/>
  <c r="J129" i="1"/>
  <c r="G129" i="1"/>
  <c r="S126" i="1"/>
  <c r="V121" i="1"/>
  <c r="M121" i="1"/>
  <c r="P119" i="1"/>
  <c r="V117" i="1"/>
  <c r="M117" i="1"/>
  <c r="V113" i="1"/>
  <c r="P109" i="1"/>
  <c r="V108" i="1"/>
  <c r="P205" i="1"/>
  <c r="S204" i="1"/>
  <c r="V203" i="1"/>
  <c r="M203" i="1"/>
  <c r="J200" i="1"/>
  <c r="P200" i="1"/>
  <c r="M198" i="1"/>
  <c r="V197" i="1"/>
  <c r="V195" i="1"/>
  <c r="G194" i="1"/>
  <c r="V205" i="1"/>
  <c r="M205" i="1"/>
  <c r="J203" i="1"/>
  <c r="G203" i="1"/>
  <c r="J197" i="1"/>
  <c r="G197" i="1"/>
  <c r="J195" i="1"/>
  <c r="G195" i="1"/>
  <c r="V193" i="1"/>
  <c r="M193" i="1"/>
  <c r="V191" i="1"/>
  <c r="M191" i="1"/>
  <c r="G190" i="1"/>
  <c r="P189" i="1"/>
  <c r="P187" i="1"/>
  <c r="J181" i="1"/>
  <c r="G181" i="1"/>
  <c r="J179" i="1"/>
  <c r="G179" i="1"/>
  <c r="V177" i="1"/>
  <c r="M177" i="1"/>
  <c r="V175" i="1"/>
  <c r="M175" i="1"/>
  <c r="G174" i="1"/>
  <c r="P173" i="1"/>
  <c r="V171" i="1"/>
  <c r="M171" i="1"/>
  <c r="J164" i="1"/>
  <c r="V161" i="1"/>
  <c r="P161" i="1"/>
  <c r="G132" i="1"/>
  <c r="M132" i="1"/>
  <c r="S132" i="1"/>
  <c r="V132" i="1"/>
  <c r="J205" i="1"/>
  <c r="G205" i="1"/>
  <c r="P202" i="1"/>
  <c r="J193" i="1"/>
  <c r="G193" i="1"/>
  <c r="J191" i="1"/>
  <c r="G191" i="1"/>
  <c r="J177" i="1"/>
  <c r="G177" i="1"/>
  <c r="J175" i="1"/>
  <c r="G175" i="1"/>
  <c r="J171" i="1"/>
  <c r="G171" i="1"/>
  <c r="G130" i="1"/>
  <c r="P130" i="1"/>
  <c r="J130" i="1"/>
  <c r="J122" i="1"/>
  <c r="G166" i="1"/>
  <c r="M166" i="1"/>
  <c r="M130" i="1"/>
  <c r="G122" i="1"/>
  <c r="M122" i="1"/>
  <c r="S122" i="1"/>
  <c r="V122" i="1"/>
  <c r="G206" i="1"/>
  <c r="V204" i="1"/>
  <c r="M197" i="1"/>
  <c r="M195" i="1"/>
  <c r="P193" i="1"/>
  <c r="P191" i="1"/>
  <c r="S186" i="1"/>
  <c r="J184" i="1"/>
  <c r="P184" i="1"/>
  <c r="M182" i="1"/>
  <c r="V181" i="1"/>
  <c r="M181" i="1"/>
  <c r="V179" i="1"/>
  <c r="M179" i="1"/>
  <c r="G178" i="1"/>
  <c r="P177" i="1"/>
  <c r="P175" i="1"/>
  <c r="V166" i="1"/>
  <c r="S130" i="1"/>
  <c r="P122" i="1"/>
  <c r="G120" i="1"/>
  <c r="P120" i="1"/>
  <c r="J120" i="1"/>
  <c r="G158" i="1"/>
  <c r="G138" i="1"/>
  <c r="P137" i="1"/>
  <c r="P135" i="1"/>
  <c r="P133" i="1"/>
  <c r="G124" i="1"/>
  <c r="P123" i="1"/>
  <c r="G114" i="1"/>
  <c r="P111" i="1"/>
  <c r="V165" i="1"/>
  <c r="M165" i="1"/>
  <c r="V163" i="1"/>
  <c r="M163" i="1"/>
  <c r="J161" i="1"/>
  <c r="P157" i="1"/>
  <c r="P155" i="1"/>
  <c r="P153" i="1"/>
  <c r="P151" i="1"/>
  <c r="P149" i="1"/>
  <c r="P147" i="1"/>
  <c r="P145" i="1"/>
  <c r="P143" i="1"/>
  <c r="P141" i="1"/>
  <c r="P139" i="1"/>
  <c r="V138" i="1"/>
  <c r="S138" i="1"/>
  <c r="M138" i="1"/>
  <c r="V137" i="1"/>
  <c r="M137" i="1"/>
  <c r="V135" i="1"/>
  <c r="M135" i="1"/>
  <c r="V133" i="1"/>
  <c r="M133" i="1"/>
  <c r="G126" i="1"/>
  <c r="P125" i="1"/>
  <c r="V124" i="1"/>
  <c r="S124" i="1"/>
  <c r="M124" i="1"/>
  <c r="V123" i="1"/>
  <c r="M123" i="1"/>
  <c r="G116" i="1"/>
  <c r="P115" i="1"/>
  <c r="V114" i="1"/>
  <c r="S114" i="1"/>
  <c r="M114" i="1"/>
  <c r="M113" i="1"/>
  <c r="M111" i="1"/>
  <c r="P171" i="1"/>
  <c r="J165" i="1"/>
  <c r="G165" i="1"/>
  <c r="J163" i="1"/>
  <c r="S161" i="1"/>
  <c r="G161" i="1"/>
  <c r="M159" i="1"/>
  <c r="V158" i="1"/>
  <c r="M158" i="1"/>
  <c r="M157" i="1"/>
  <c r="V155" i="1"/>
  <c r="M155" i="1"/>
  <c r="V153" i="1"/>
  <c r="M153" i="1"/>
  <c r="V151" i="1"/>
  <c r="M151" i="1"/>
  <c r="V149" i="1"/>
  <c r="M149" i="1"/>
  <c r="V147" i="1"/>
  <c r="M147" i="1"/>
  <c r="V145" i="1"/>
  <c r="M145" i="1"/>
  <c r="V143" i="1"/>
  <c r="M143" i="1"/>
  <c r="V141" i="1"/>
  <c r="M141" i="1"/>
  <c r="V139" i="1"/>
  <c r="M139" i="1"/>
  <c r="J137" i="1"/>
  <c r="G137" i="1"/>
  <c r="J135" i="1"/>
  <c r="G135" i="1"/>
  <c r="J133" i="1"/>
  <c r="G133" i="1"/>
  <c r="G128" i="1"/>
  <c r="P127" i="1"/>
  <c r="V125" i="1"/>
  <c r="M125" i="1"/>
  <c r="J123" i="1"/>
  <c r="G123" i="1"/>
  <c r="G118" i="1"/>
  <c r="P117" i="1"/>
  <c r="V115" i="1"/>
  <c r="M115" i="1"/>
  <c r="J113" i="1"/>
  <c r="G113" i="1"/>
  <c r="J111" i="1"/>
  <c r="G111" i="1"/>
  <c r="G110" i="1"/>
  <c r="J206" i="1"/>
  <c r="J202" i="1"/>
  <c r="G202" i="1"/>
  <c r="P198" i="1"/>
  <c r="P194" i="1"/>
  <c r="P190" i="1"/>
  <c r="P186" i="1"/>
  <c r="J158" i="1"/>
  <c r="P158" i="1"/>
  <c r="M202" i="1"/>
  <c r="S202" i="1"/>
  <c r="P206" i="1"/>
  <c r="J198" i="1"/>
  <c r="J194" i="1"/>
  <c r="J190" i="1"/>
  <c r="J186" i="1"/>
  <c r="J182" i="1"/>
  <c r="P182" i="1"/>
  <c r="J178" i="1"/>
  <c r="P178" i="1"/>
  <c r="J174" i="1"/>
  <c r="P174" i="1"/>
  <c r="J170" i="1"/>
  <c r="P170" i="1"/>
  <c r="J166" i="1"/>
  <c r="P166" i="1"/>
  <c r="P110" i="1"/>
  <c r="M13" i="2"/>
  <c r="J13" i="2"/>
  <c r="K13" i="2"/>
  <c r="K141" i="2"/>
  <c r="M141" i="2"/>
  <c r="K18" i="2"/>
  <c r="M18" i="2"/>
  <c r="J66" i="2"/>
  <c r="J180" i="2"/>
  <c r="J143" i="2"/>
  <c r="J11" i="2"/>
  <c r="J53" i="2"/>
  <c r="K15" i="2"/>
  <c r="J14" i="2"/>
  <c r="J3" i="2"/>
  <c r="J9" i="2"/>
  <c r="J6" i="2"/>
  <c r="J4" i="2"/>
  <c r="J10" i="2"/>
  <c r="J8" i="2"/>
  <c r="J2" i="2"/>
  <c r="D78" i="1"/>
  <c r="F78" i="1"/>
  <c r="L78" i="1"/>
  <c r="O78" i="1"/>
  <c r="R78" i="1"/>
  <c r="I78" i="1"/>
  <c r="U78" i="1"/>
  <c r="D79" i="1"/>
  <c r="F79" i="1"/>
  <c r="L79" i="1"/>
  <c r="O79" i="1"/>
  <c r="R79" i="1"/>
  <c r="I79" i="1"/>
  <c r="U79" i="1"/>
  <c r="D80" i="1"/>
  <c r="F80" i="1"/>
  <c r="L80" i="1"/>
  <c r="O80" i="1"/>
  <c r="R80" i="1"/>
  <c r="I80" i="1"/>
  <c r="U80" i="1"/>
  <c r="D81" i="1"/>
  <c r="F81" i="1"/>
  <c r="L81" i="1"/>
  <c r="O81" i="1"/>
  <c r="R81" i="1"/>
  <c r="I81" i="1"/>
  <c r="U81" i="1"/>
  <c r="D82" i="1"/>
  <c r="F82" i="1"/>
  <c r="L82" i="1"/>
  <c r="O82" i="1"/>
  <c r="R82" i="1"/>
  <c r="I82" i="1"/>
  <c r="U82" i="1"/>
  <c r="D83" i="1"/>
  <c r="F83" i="1"/>
  <c r="L83" i="1"/>
  <c r="O83" i="1"/>
  <c r="R83" i="1"/>
  <c r="I83" i="1"/>
  <c r="U83" i="1"/>
  <c r="D84" i="1"/>
  <c r="F84" i="1"/>
  <c r="L84" i="1"/>
  <c r="O84" i="1"/>
  <c r="R84" i="1"/>
  <c r="I84" i="1"/>
  <c r="U84" i="1"/>
  <c r="D85" i="1"/>
  <c r="F85" i="1"/>
  <c r="L85" i="1"/>
  <c r="O85" i="1"/>
  <c r="R85" i="1"/>
  <c r="I85" i="1"/>
  <c r="U85" i="1"/>
  <c r="D86" i="1"/>
  <c r="F86" i="1"/>
  <c r="L86" i="1"/>
  <c r="O86" i="1"/>
  <c r="R86" i="1"/>
  <c r="I86" i="1"/>
  <c r="U86" i="1"/>
  <c r="D87" i="1"/>
  <c r="F87" i="1"/>
  <c r="L87" i="1"/>
  <c r="O87" i="1"/>
  <c r="R87" i="1"/>
  <c r="I87" i="1"/>
  <c r="U87" i="1"/>
  <c r="D88" i="1"/>
  <c r="F88" i="1"/>
  <c r="L88" i="1"/>
  <c r="O88" i="1"/>
  <c r="R88" i="1"/>
  <c r="I88" i="1"/>
  <c r="U88" i="1"/>
  <c r="D89" i="1"/>
  <c r="F89" i="1"/>
  <c r="L89" i="1"/>
  <c r="O89" i="1"/>
  <c r="R89" i="1"/>
  <c r="I89" i="1"/>
  <c r="U89" i="1"/>
  <c r="D90" i="1"/>
  <c r="F90" i="1"/>
  <c r="L90" i="1"/>
  <c r="O90" i="1"/>
  <c r="R90" i="1"/>
  <c r="I90" i="1"/>
  <c r="U90" i="1"/>
  <c r="D91" i="1"/>
  <c r="F91" i="1"/>
  <c r="L91" i="1"/>
  <c r="O91" i="1"/>
  <c r="R91" i="1"/>
  <c r="I91" i="1"/>
  <c r="U91" i="1"/>
  <c r="D92" i="1"/>
  <c r="F92" i="1"/>
  <c r="L92" i="1"/>
  <c r="O92" i="1"/>
  <c r="R92" i="1"/>
  <c r="I92" i="1"/>
  <c r="U92" i="1"/>
  <c r="D93" i="1"/>
  <c r="F93" i="1"/>
  <c r="L93" i="1"/>
  <c r="O93" i="1"/>
  <c r="R93" i="1"/>
  <c r="I93" i="1"/>
  <c r="U93" i="1"/>
  <c r="D94" i="1"/>
  <c r="F94" i="1"/>
  <c r="L94" i="1"/>
  <c r="O94" i="1"/>
  <c r="R94" i="1"/>
  <c r="I94" i="1"/>
  <c r="U94" i="1"/>
  <c r="D95" i="1"/>
  <c r="F95" i="1"/>
  <c r="L95" i="1"/>
  <c r="O95" i="1"/>
  <c r="R95" i="1"/>
  <c r="I95" i="1"/>
  <c r="U95" i="1"/>
  <c r="D96" i="1"/>
  <c r="F96" i="1"/>
  <c r="L96" i="1"/>
  <c r="O96" i="1"/>
  <c r="R96" i="1"/>
  <c r="I96" i="1"/>
  <c r="U96" i="1"/>
  <c r="D97" i="1"/>
  <c r="F97" i="1"/>
  <c r="L97" i="1"/>
  <c r="O97" i="1"/>
  <c r="R97" i="1"/>
  <c r="I97" i="1"/>
  <c r="U97" i="1"/>
  <c r="D98" i="1"/>
  <c r="F98" i="1"/>
  <c r="L98" i="1"/>
  <c r="O98" i="1"/>
  <c r="R98" i="1"/>
  <c r="I98" i="1"/>
  <c r="U98" i="1"/>
  <c r="D99" i="1"/>
  <c r="F99" i="1"/>
  <c r="L99" i="1"/>
  <c r="O99" i="1"/>
  <c r="R99" i="1"/>
  <c r="I99" i="1"/>
  <c r="U99" i="1"/>
  <c r="D100" i="1"/>
  <c r="F100" i="1"/>
  <c r="L100" i="1"/>
  <c r="O100" i="1"/>
  <c r="R100" i="1"/>
  <c r="I100" i="1"/>
  <c r="U100" i="1"/>
  <c r="D101" i="1"/>
  <c r="F101" i="1"/>
  <c r="L101" i="1"/>
  <c r="O101" i="1"/>
  <c r="R101" i="1"/>
  <c r="I101" i="1"/>
  <c r="U101" i="1"/>
  <c r="D102" i="1"/>
  <c r="F102" i="1"/>
  <c r="L102" i="1"/>
  <c r="O102" i="1"/>
  <c r="R102" i="1"/>
  <c r="I102" i="1"/>
  <c r="U102" i="1"/>
  <c r="D103" i="1"/>
  <c r="F103" i="1"/>
  <c r="L103" i="1"/>
  <c r="O103" i="1"/>
  <c r="R103" i="1"/>
  <c r="I103" i="1"/>
  <c r="U103" i="1"/>
  <c r="D104" i="1"/>
  <c r="F104" i="1"/>
  <c r="L104" i="1"/>
  <c r="O104" i="1"/>
  <c r="R104" i="1"/>
  <c r="I104" i="1"/>
  <c r="U104" i="1"/>
  <c r="D105" i="1"/>
  <c r="F105" i="1"/>
  <c r="L105" i="1"/>
  <c r="O105" i="1"/>
  <c r="R105" i="1"/>
  <c r="I105" i="1"/>
  <c r="U105" i="1"/>
  <c r="D106" i="1"/>
  <c r="U106" i="1"/>
  <c r="V106" i="1"/>
  <c r="F106" i="1"/>
  <c r="L106" i="1"/>
  <c r="O106" i="1"/>
  <c r="R106" i="1"/>
  <c r="I106" i="1"/>
  <c r="D207" i="1"/>
  <c r="F207" i="1"/>
  <c r="L207" i="1"/>
  <c r="O207" i="1"/>
  <c r="R207" i="1"/>
  <c r="I207" i="1"/>
  <c r="U20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208" i="1"/>
  <c r="F9" i="1"/>
  <c r="F10" i="1"/>
  <c r="F13" i="1"/>
  <c r="F14" i="1"/>
  <c r="F16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208" i="1"/>
  <c r="F20" i="1"/>
  <c r="F17" i="1"/>
  <c r="M5" i="1"/>
  <c r="S5" i="1"/>
  <c r="V5" i="1"/>
  <c r="J5" i="1"/>
  <c r="P5" i="1"/>
  <c r="G5" i="1"/>
  <c r="F18" i="1"/>
  <c r="L5" i="1"/>
  <c r="U20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5" i="1"/>
  <c r="I5" i="1"/>
  <c r="R5" i="1"/>
  <c r="F5" i="1"/>
  <c r="F15" i="1"/>
  <c r="O5" i="1"/>
  <c r="S102" i="1"/>
  <c r="S94" i="1"/>
  <c r="S103" i="1"/>
  <c r="S95" i="1"/>
  <c r="J78" i="1"/>
  <c r="S86" i="1"/>
  <c r="S78" i="1"/>
  <c r="S87" i="1"/>
  <c r="S79" i="1"/>
  <c r="J102" i="1"/>
  <c r="J94" i="1"/>
  <c r="J86" i="1"/>
  <c r="M101" i="1"/>
  <c r="M93" i="1"/>
  <c r="M85" i="1"/>
  <c r="M102" i="1"/>
  <c r="M94" i="1"/>
  <c r="M86" i="1"/>
  <c r="M78" i="1"/>
  <c r="V101" i="1"/>
  <c r="M97" i="1"/>
  <c r="V93" i="1"/>
  <c r="M89" i="1"/>
  <c r="V85" i="1"/>
  <c r="S83" i="1"/>
  <c r="M81" i="1"/>
  <c r="V102" i="1"/>
  <c r="S100" i="1"/>
  <c r="G97" i="1"/>
  <c r="V94" i="1"/>
  <c r="S92" i="1"/>
  <c r="G89" i="1"/>
  <c r="V86" i="1"/>
  <c r="S84" i="1"/>
  <c r="G81" i="1"/>
  <c r="V78" i="1"/>
  <c r="G207" i="1"/>
  <c r="P102" i="1"/>
  <c r="V97" i="1"/>
  <c r="P94" i="1"/>
  <c r="V89" i="1"/>
  <c r="P86" i="1"/>
  <c r="V81" i="1"/>
  <c r="P78" i="1"/>
  <c r="J97" i="1"/>
  <c r="J89" i="1"/>
  <c r="J81" i="1"/>
  <c r="S105" i="1"/>
  <c r="G102" i="1"/>
  <c r="S97" i="1"/>
  <c r="G94" i="1"/>
  <c r="S89" i="1"/>
  <c r="G86" i="1"/>
  <c r="S81" i="1"/>
  <c r="G78" i="1"/>
  <c r="P207" i="1"/>
  <c r="M207" i="1"/>
  <c r="P104" i="1"/>
  <c r="J101" i="1"/>
  <c r="P99" i="1"/>
  <c r="M98" i="1"/>
  <c r="J93" i="1"/>
  <c r="P91" i="1"/>
  <c r="M90" i="1"/>
  <c r="J85" i="1"/>
  <c r="P83" i="1"/>
  <c r="M82" i="1"/>
  <c r="S99" i="1"/>
  <c r="P98" i="1"/>
  <c r="S91" i="1"/>
  <c r="P90" i="1"/>
  <c r="P82" i="1"/>
  <c r="S101" i="1"/>
  <c r="G98" i="1"/>
  <c r="S93" i="1"/>
  <c r="G90" i="1"/>
  <c r="S85" i="1"/>
  <c r="G82" i="1"/>
  <c r="P103" i="1"/>
  <c r="G101" i="1"/>
  <c r="V98" i="1"/>
  <c r="S96" i="1"/>
  <c r="P95" i="1"/>
  <c r="G93" i="1"/>
  <c r="V90" i="1"/>
  <c r="S88" i="1"/>
  <c r="P87" i="1"/>
  <c r="G85" i="1"/>
  <c r="V82" i="1"/>
  <c r="S80" i="1"/>
  <c r="P79" i="1"/>
  <c r="J207" i="1"/>
  <c r="J98" i="1"/>
  <c r="J90" i="1"/>
  <c r="J82" i="1"/>
  <c r="S106" i="1"/>
  <c r="S98" i="1"/>
  <c r="S90" i="1"/>
  <c r="S82" i="1"/>
  <c r="S207" i="1"/>
  <c r="P106" i="1"/>
  <c r="V105" i="1"/>
  <c r="P105" i="1"/>
  <c r="V104" i="1"/>
  <c r="V103" i="1"/>
  <c r="M103" i="1"/>
  <c r="P100" i="1"/>
  <c r="V99" i="1"/>
  <c r="M99" i="1"/>
  <c r="P96" i="1"/>
  <c r="V95" i="1"/>
  <c r="M95" i="1"/>
  <c r="P92" i="1"/>
  <c r="V91" i="1"/>
  <c r="M91" i="1"/>
  <c r="P88" i="1"/>
  <c r="V87" i="1"/>
  <c r="M87" i="1"/>
  <c r="P84" i="1"/>
  <c r="V83" i="1"/>
  <c r="M83" i="1"/>
  <c r="P80" i="1"/>
  <c r="V79" i="1"/>
  <c r="M79" i="1"/>
  <c r="V207" i="1"/>
  <c r="J106" i="1"/>
  <c r="M106" i="1"/>
  <c r="J105" i="1"/>
  <c r="M105" i="1"/>
  <c r="J104" i="1"/>
  <c r="M104" i="1"/>
  <c r="P101" i="1"/>
  <c r="V100" i="1"/>
  <c r="M100" i="1"/>
  <c r="J99" i="1"/>
  <c r="G99" i="1"/>
  <c r="P97" i="1"/>
  <c r="V96" i="1"/>
  <c r="M96" i="1"/>
  <c r="J95" i="1"/>
  <c r="G95" i="1"/>
  <c r="P93" i="1"/>
  <c r="V92" i="1"/>
  <c r="M92" i="1"/>
  <c r="J91" i="1"/>
  <c r="G91" i="1"/>
  <c r="P89" i="1"/>
  <c r="V88" i="1"/>
  <c r="M88" i="1"/>
  <c r="J87" i="1"/>
  <c r="G87" i="1"/>
  <c r="P85" i="1"/>
  <c r="V84" i="1"/>
  <c r="M84" i="1"/>
  <c r="J83" i="1"/>
  <c r="G83" i="1"/>
  <c r="P81" i="1"/>
  <c r="V80" i="1"/>
  <c r="M80" i="1"/>
  <c r="J79" i="1"/>
  <c r="G79" i="1"/>
  <c r="G106" i="1"/>
  <c r="S104" i="1"/>
  <c r="G104" i="1"/>
  <c r="J100" i="1"/>
  <c r="G100" i="1"/>
  <c r="J96" i="1"/>
  <c r="G96" i="1"/>
  <c r="J92" i="1"/>
  <c r="G92" i="1"/>
  <c r="J88" i="1"/>
  <c r="G88" i="1"/>
  <c r="J84" i="1"/>
  <c r="G84" i="1"/>
  <c r="J80" i="1"/>
  <c r="G80" i="1"/>
  <c r="G105" i="1"/>
  <c r="J103" i="1"/>
  <c r="G103" i="1"/>
  <c r="K19" i="2"/>
  <c r="M19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5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7" i="2"/>
  <c r="M16" i="2"/>
  <c r="M14" i="2"/>
  <c r="M12" i="2"/>
  <c r="M11" i="2"/>
  <c r="M10" i="2"/>
  <c r="M9" i="2"/>
  <c r="M8" i="2"/>
  <c r="M6" i="2"/>
  <c r="M4" i="2"/>
  <c r="M3" i="2"/>
  <c r="M2" i="2"/>
  <c r="K3" i="2"/>
  <c r="K4" i="2"/>
  <c r="K5" i="2"/>
  <c r="K6" i="2"/>
  <c r="K8" i="2"/>
  <c r="K9" i="2"/>
  <c r="K10" i="2"/>
  <c r="K11" i="2"/>
  <c r="K12" i="2"/>
  <c r="K14" i="2"/>
  <c r="K16" i="2"/>
  <c r="K17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" i="2"/>
  <c r="L5" i="2"/>
  <c r="M5" i="2"/>
  <c r="I8" i="1"/>
  <c r="D8" i="1"/>
  <c r="L20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0" i="1"/>
  <c r="L9" i="1"/>
  <c r="L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208" i="1"/>
  <c r="M9" i="1"/>
  <c r="V8" i="1"/>
  <c r="J8" i="1"/>
  <c r="M8" i="1"/>
  <c r="P75" i="1"/>
  <c r="G75" i="1"/>
  <c r="V75" i="1"/>
  <c r="P63" i="1"/>
  <c r="V63" i="1"/>
  <c r="P51" i="1"/>
  <c r="V51" i="1"/>
  <c r="P39" i="1"/>
  <c r="V39" i="1"/>
  <c r="P208" i="1"/>
  <c r="G208" i="1"/>
  <c r="V208" i="1"/>
  <c r="P77" i="1"/>
  <c r="G77" i="1"/>
  <c r="V77" i="1"/>
  <c r="P73" i="1"/>
  <c r="G73" i="1"/>
  <c r="V73" i="1"/>
  <c r="P69" i="1"/>
  <c r="V69" i="1"/>
  <c r="P65" i="1"/>
  <c r="V65" i="1"/>
  <c r="P61" i="1"/>
  <c r="V61" i="1"/>
  <c r="P57" i="1"/>
  <c r="V57" i="1"/>
  <c r="P53" i="1"/>
  <c r="V53" i="1"/>
  <c r="P49" i="1"/>
  <c r="V49" i="1"/>
  <c r="P45" i="1"/>
  <c r="V45" i="1"/>
  <c r="P41" i="1"/>
  <c r="V41" i="1"/>
  <c r="P37" i="1"/>
  <c r="V37" i="1"/>
  <c r="P33" i="1"/>
  <c r="V33" i="1"/>
  <c r="P29" i="1"/>
  <c r="V29" i="1"/>
  <c r="P25" i="1"/>
  <c r="V25" i="1"/>
  <c r="P9" i="1"/>
  <c r="V9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P71" i="1"/>
  <c r="V71" i="1"/>
  <c r="P55" i="1"/>
  <c r="V55" i="1"/>
  <c r="P47" i="1"/>
  <c r="V47" i="1"/>
  <c r="P35" i="1"/>
  <c r="V35" i="1"/>
  <c r="P76" i="1"/>
  <c r="G76" i="1"/>
  <c r="V76" i="1"/>
  <c r="P72" i="1"/>
  <c r="V72" i="1"/>
  <c r="P68" i="1"/>
  <c r="V68" i="1"/>
  <c r="P64" i="1"/>
  <c r="V64" i="1"/>
  <c r="P60" i="1"/>
  <c r="V60" i="1"/>
  <c r="P56" i="1"/>
  <c r="V56" i="1"/>
  <c r="P52" i="1"/>
  <c r="V52" i="1"/>
  <c r="P48" i="1"/>
  <c r="V48" i="1"/>
  <c r="P44" i="1"/>
  <c r="V44" i="1"/>
  <c r="P40" i="1"/>
  <c r="V40" i="1"/>
  <c r="P36" i="1"/>
  <c r="V36" i="1"/>
  <c r="P32" i="1"/>
  <c r="V32" i="1"/>
  <c r="P28" i="1"/>
  <c r="V28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208" i="1"/>
  <c r="P67" i="1"/>
  <c r="V67" i="1"/>
  <c r="P31" i="1"/>
  <c r="V31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P59" i="1"/>
  <c r="V59" i="1"/>
  <c r="P43" i="1"/>
  <c r="V43" i="1"/>
  <c r="P27" i="1"/>
  <c r="V27" i="1"/>
  <c r="P74" i="1"/>
  <c r="G74" i="1"/>
  <c r="V74" i="1"/>
  <c r="P70" i="1"/>
  <c r="V70" i="1"/>
  <c r="P66" i="1"/>
  <c r="V66" i="1"/>
  <c r="P62" i="1"/>
  <c r="V62" i="1"/>
  <c r="P58" i="1"/>
  <c r="V58" i="1"/>
  <c r="P54" i="1"/>
  <c r="V54" i="1"/>
  <c r="P50" i="1"/>
  <c r="V50" i="1"/>
  <c r="P46" i="1"/>
  <c r="V46" i="1"/>
  <c r="P42" i="1"/>
  <c r="V42" i="1"/>
  <c r="P38" i="1"/>
  <c r="V38" i="1"/>
  <c r="P34" i="1"/>
  <c r="V34" i="1"/>
  <c r="P30" i="1"/>
  <c r="V30" i="1"/>
  <c r="P26" i="1"/>
  <c r="V26" i="1"/>
  <c r="M16" i="1"/>
  <c r="M20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V24" i="1"/>
  <c r="P24" i="1"/>
  <c r="M24" i="1"/>
  <c r="P23" i="1"/>
  <c r="V23" i="1"/>
  <c r="M23" i="1"/>
  <c r="M22" i="1"/>
  <c r="P22" i="1"/>
  <c r="V22" i="1"/>
  <c r="V21" i="1"/>
  <c r="P21" i="1"/>
  <c r="M21" i="1"/>
  <c r="V20" i="1"/>
  <c r="P20" i="1"/>
  <c r="V19" i="1"/>
  <c r="P19" i="1"/>
  <c r="M19" i="1"/>
  <c r="M18" i="1"/>
  <c r="V18" i="1"/>
  <c r="P18" i="1"/>
  <c r="V17" i="1"/>
  <c r="P17" i="1"/>
  <c r="M17" i="1"/>
  <c r="V16" i="1"/>
  <c r="P16" i="1"/>
  <c r="V15" i="1"/>
  <c r="P15" i="1"/>
  <c r="M15" i="1"/>
  <c r="M14" i="1"/>
  <c r="P14" i="1"/>
  <c r="V14" i="1"/>
  <c r="V13" i="1"/>
  <c r="P13" i="1"/>
  <c r="M13" i="1"/>
  <c r="V12" i="1"/>
  <c r="P12" i="1"/>
  <c r="P11" i="1"/>
  <c r="V11" i="1"/>
  <c r="V10" i="1"/>
  <c r="M10" i="1"/>
  <c r="L12" i="1"/>
  <c r="M12" i="1"/>
  <c r="P10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208" i="1"/>
  <c r="J20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208" i="1"/>
  <c r="S208" i="1"/>
  <c r="R8" i="1"/>
  <c r="S8" i="1"/>
  <c r="G72" i="1"/>
  <c r="G69" i="1"/>
  <c r="G70" i="1"/>
  <c r="G71" i="1"/>
  <c r="G66" i="1"/>
  <c r="G67" i="1"/>
  <c r="G68" i="1"/>
  <c r="G58" i="1"/>
  <c r="G59" i="1"/>
  <c r="G60" i="1"/>
  <c r="G61" i="1"/>
  <c r="G62" i="1"/>
  <c r="G63" i="1"/>
  <c r="G64" i="1"/>
  <c r="G65" i="1"/>
  <c r="G57" i="1"/>
  <c r="G55" i="1"/>
  <c r="G56" i="1"/>
  <c r="G54" i="1"/>
  <c r="G50" i="1"/>
  <c r="G51" i="1"/>
  <c r="G52" i="1"/>
  <c r="G53" i="1"/>
  <c r="G47" i="1"/>
  <c r="G48" i="1"/>
  <c r="G49" i="1"/>
  <c r="G44" i="1"/>
  <c r="G45" i="1"/>
  <c r="G46" i="1"/>
  <c r="G40" i="1"/>
  <c r="G41" i="1"/>
  <c r="G42" i="1"/>
  <c r="G43" i="1"/>
  <c r="G35" i="1"/>
  <c r="G36" i="1"/>
  <c r="G37" i="1"/>
  <c r="G38" i="1"/>
  <c r="G39" i="1"/>
  <c r="G31" i="1"/>
  <c r="G32" i="1"/>
  <c r="G33" i="1"/>
  <c r="G34" i="1"/>
  <c r="G25" i="1"/>
  <c r="G26" i="1"/>
  <c r="G27" i="1"/>
  <c r="G28" i="1"/>
  <c r="G29" i="1"/>
  <c r="G30" i="1"/>
  <c r="G24" i="1"/>
  <c r="G22" i="1"/>
  <c r="G23" i="1"/>
  <c r="G21" i="1"/>
  <c r="G17" i="1"/>
  <c r="G18" i="1"/>
  <c r="G19" i="1"/>
  <c r="G20" i="1"/>
  <c r="G15" i="1"/>
  <c r="G16" i="1"/>
  <c r="G14" i="1"/>
  <c r="G13" i="1"/>
  <c r="G9" i="1"/>
  <c r="F8" i="1"/>
  <c r="G8" i="1"/>
  <c r="O8" i="1"/>
  <c r="P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L11" i="1"/>
  <c r="M11" i="1"/>
  <c r="G10" i="1"/>
  <c r="F12" i="1"/>
  <c r="G12" i="1"/>
  <c r="F11" i="1"/>
  <c r="G11" i="1"/>
</calcChain>
</file>

<file path=xl/comments1.xml><?xml version="1.0" encoding="utf-8"?>
<comments xmlns="http://schemas.openxmlformats.org/spreadsheetml/2006/main">
  <authors>
    <author>Kevin</author>
    <author>Solan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L6" authorId="1">
      <text>
        <r>
          <rPr>
            <b/>
            <sz val="9"/>
            <color indexed="81"/>
            <rFont val="Tahoma"/>
            <family val="2"/>
          </rPr>
          <t>Solan:</t>
        </r>
        <r>
          <rPr>
            <sz val="9"/>
            <color indexed="81"/>
            <rFont val="Tahoma"/>
            <family val="2"/>
          </rPr>
          <t xml:space="preserve">
Compared with SOURCE wordcount</t>
        </r>
      </text>
    </comment>
  </commentList>
</comments>
</file>

<file path=xl/comments2.xml><?xml version="1.0" encoding="utf-8"?>
<comments xmlns="http://schemas.openxmlformats.org/spreadsheetml/2006/main">
  <authors>
    <author>Kevin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EN)
En mauve: à complèter.
http://www.kwintessential.co.uk/translation/articles/expansion-retraction.html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EN)
En mauve: à complèter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FR)
En mauve: à complèter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FR)
En mauve: à complèter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En mauve: à complèter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20-60%, varies by content  </t>
        </r>
      </text>
    </comment>
  </commentList>
</comments>
</file>

<file path=xl/sharedStrings.xml><?xml version="1.0" encoding="utf-8"?>
<sst xmlns="http://schemas.openxmlformats.org/spreadsheetml/2006/main" count="2701" uniqueCount="2129">
  <si>
    <t>Phrase</t>
  </si>
  <si>
    <t>Project :</t>
  </si>
  <si>
    <t xml:space="preserve">Client : </t>
  </si>
  <si>
    <t xml:space="preserve">Dossier : </t>
  </si>
  <si>
    <t xml:space="preserve">Artist ID: </t>
  </si>
  <si>
    <t xml:space="preserve">Character: </t>
  </si>
  <si>
    <r>
      <rPr>
        <b/>
        <sz val="16"/>
        <color rgb="FF7030A0"/>
        <rFont val="Arial"/>
        <family val="2"/>
      </rPr>
      <t>InPuzzle</t>
    </r>
    <r>
      <rPr>
        <b/>
        <sz val="12"/>
        <rFont val="Arial"/>
        <family val="2"/>
      </rPr>
      <t xml:space="preserve"> Multilingual Subtitling/Voiceover/Dubbing Script</t>
    </r>
  </si>
  <si>
    <t>WC</t>
  </si>
  <si>
    <t>IN</t>
  </si>
  <si>
    <t>OUT</t>
  </si>
  <si>
    <t>Car/s</t>
  </si>
  <si>
    <t>Duration</t>
  </si>
  <si>
    <t xml:space="preserve">Source </t>
  </si>
  <si>
    <t>SRC Lang</t>
  </si>
  <si>
    <t>TGT Lang</t>
  </si>
  <si>
    <t>ISO 639-2 Code</t>
  </si>
  <si>
    <t>ISO 639-1 Code</t>
  </si>
  <si>
    <t>English name of Language</t>
  </si>
  <si>
    <t>French name of Language</t>
  </si>
  <si>
    <t>aar</t>
  </si>
  <si>
    <t>aa</t>
  </si>
  <si>
    <t>Afar</t>
  </si>
  <si>
    <t>afar</t>
  </si>
  <si>
    <t>abk</t>
  </si>
  <si>
    <t>ab</t>
  </si>
  <si>
    <t>Abkhazian</t>
  </si>
  <si>
    <t>abkhaze</t>
  </si>
  <si>
    <t>ace</t>
  </si>
  <si>
    <t>Achinese</t>
  </si>
  <si>
    <t>aceh</t>
  </si>
  <si>
    <t>ach</t>
  </si>
  <si>
    <t>Acoli</t>
  </si>
  <si>
    <t>acoli</t>
  </si>
  <si>
    <t>ada</t>
  </si>
  <si>
    <t>Adangme</t>
  </si>
  <si>
    <t>adangme</t>
  </si>
  <si>
    <t>ady</t>
  </si>
  <si>
    <t>Adyghe; Adygei</t>
  </si>
  <si>
    <t>adyghé</t>
  </si>
  <si>
    <t>afa</t>
  </si>
  <si>
    <t>Afro-Asiatic languages</t>
  </si>
  <si>
    <t>afro-asiatiques, langues</t>
  </si>
  <si>
    <t>afh</t>
  </si>
  <si>
    <t>Afrihili</t>
  </si>
  <si>
    <t>afrihili</t>
  </si>
  <si>
    <t>afr</t>
  </si>
  <si>
    <t>af</t>
  </si>
  <si>
    <t>Afrikaans</t>
  </si>
  <si>
    <t>afrikaans</t>
  </si>
  <si>
    <t>ain</t>
  </si>
  <si>
    <t>Ainu</t>
  </si>
  <si>
    <t>aïnou</t>
  </si>
  <si>
    <t>aka</t>
  </si>
  <si>
    <t>ak</t>
  </si>
  <si>
    <t>Akan</t>
  </si>
  <si>
    <t>akan</t>
  </si>
  <si>
    <t>akk</t>
  </si>
  <si>
    <t>Akkadian</t>
  </si>
  <si>
    <t>akkadien</t>
  </si>
  <si>
    <t>alb (B)</t>
  </si>
  <si>
    <t>sqi (T)</t>
  </si>
  <si>
    <t>sq</t>
  </si>
  <si>
    <t>Albanian</t>
  </si>
  <si>
    <t>albanais</t>
  </si>
  <si>
    <t>ale</t>
  </si>
  <si>
    <t>Aleut</t>
  </si>
  <si>
    <t>aléoute</t>
  </si>
  <si>
    <t>alg</t>
  </si>
  <si>
    <t>Algonquian languages</t>
  </si>
  <si>
    <t>algonquines, langues</t>
  </si>
  <si>
    <t>alt</t>
  </si>
  <si>
    <t>Southern Altai</t>
  </si>
  <si>
    <t>altai du Sud</t>
  </si>
  <si>
    <t>amh</t>
  </si>
  <si>
    <t>am</t>
  </si>
  <si>
    <t>Amharic</t>
  </si>
  <si>
    <t>amharique</t>
  </si>
  <si>
    <t>ang</t>
  </si>
  <si>
    <t>English, Old (ca.450-1100)</t>
  </si>
  <si>
    <t>anglo-saxon (ca.450-1100)</t>
  </si>
  <si>
    <t>anp</t>
  </si>
  <si>
    <t>Angika</t>
  </si>
  <si>
    <t>angika</t>
  </si>
  <si>
    <t>apa</t>
  </si>
  <si>
    <t>Apache languages</t>
  </si>
  <si>
    <t>apaches, langues</t>
  </si>
  <si>
    <t>ara</t>
  </si>
  <si>
    <t>ar</t>
  </si>
  <si>
    <t>Arabic</t>
  </si>
  <si>
    <t>arabe</t>
  </si>
  <si>
    <t>arc</t>
  </si>
  <si>
    <t>Official Aramaic (700-300 BCE); Imperial Aramaic (700-300 BCE)</t>
  </si>
  <si>
    <t>araméen d'empire (700-300 BCE)</t>
  </si>
  <si>
    <t>arg</t>
  </si>
  <si>
    <t>an</t>
  </si>
  <si>
    <t>Aragonese</t>
  </si>
  <si>
    <t>aragonais</t>
  </si>
  <si>
    <t>arm (B)</t>
  </si>
  <si>
    <t>hye (T)</t>
  </si>
  <si>
    <t>hy</t>
  </si>
  <si>
    <t>Armenian</t>
  </si>
  <si>
    <t>arménien</t>
  </si>
  <si>
    <t>arn</t>
  </si>
  <si>
    <t>Mapudungun; Mapuche</t>
  </si>
  <si>
    <t>mapudungun; mapuche; mapuce</t>
  </si>
  <si>
    <t>arp</t>
  </si>
  <si>
    <t>Arapaho</t>
  </si>
  <si>
    <t>arapaho</t>
  </si>
  <si>
    <t>art</t>
  </si>
  <si>
    <t>Artificial languages</t>
  </si>
  <si>
    <t>artificielles, langues</t>
  </si>
  <si>
    <t>arw</t>
  </si>
  <si>
    <t>Arawak</t>
  </si>
  <si>
    <t>arawak</t>
  </si>
  <si>
    <t>asm</t>
  </si>
  <si>
    <t>as</t>
  </si>
  <si>
    <t>Assamese</t>
  </si>
  <si>
    <t>assamais</t>
  </si>
  <si>
    <t>ast</t>
  </si>
  <si>
    <t>Asturian; Bable; Leonese; Asturleonese</t>
  </si>
  <si>
    <t>asturien; bable; léonais; asturoléonais</t>
  </si>
  <si>
    <t>ath</t>
  </si>
  <si>
    <t>Athapascan languages</t>
  </si>
  <si>
    <t>athapascanes, langues</t>
  </si>
  <si>
    <t>aus</t>
  </si>
  <si>
    <t>Australian languages</t>
  </si>
  <si>
    <t>australiennes, langues</t>
  </si>
  <si>
    <t>ava</t>
  </si>
  <si>
    <t>av</t>
  </si>
  <si>
    <t>Avaric</t>
  </si>
  <si>
    <t>avar</t>
  </si>
  <si>
    <t>ave</t>
  </si>
  <si>
    <t>ae</t>
  </si>
  <si>
    <t>Avestan</t>
  </si>
  <si>
    <t>avestique</t>
  </si>
  <si>
    <t>awa</t>
  </si>
  <si>
    <t>Awadhi</t>
  </si>
  <si>
    <t>awadhi</t>
  </si>
  <si>
    <t>aym</t>
  </si>
  <si>
    <t>ay</t>
  </si>
  <si>
    <t>Aymara</t>
  </si>
  <si>
    <t>aymara</t>
  </si>
  <si>
    <t>aze</t>
  </si>
  <si>
    <t>az</t>
  </si>
  <si>
    <t>Azerbaijani</t>
  </si>
  <si>
    <t>azéri</t>
  </si>
  <si>
    <t>bad</t>
  </si>
  <si>
    <t>Banda languages</t>
  </si>
  <si>
    <t>banda, langues</t>
  </si>
  <si>
    <t>bai</t>
  </si>
  <si>
    <t>Bamileke languages</t>
  </si>
  <si>
    <t>bamiléké, langues</t>
  </si>
  <si>
    <t>bak</t>
  </si>
  <si>
    <t>ba</t>
  </si>
  <si>
    <t>Bashkir</t>
  </si>
  <si>
    <t>bachkir</t>
  </si>
  <si>
    <t>bal</t>
  </si>
  <si>
    <t>Baluchi</t>
  </si>
  <si>
    <t>baloutchi</t>
  </si>
  <si>
    <t>bam</t>
  </si>
  <si>
    <t>bm</t>
  </si>
  <si>
    <t>Bambara</t>
  </si>
  <si>
    <t>bambara</t>
  </si>
  <si>
    <t>ban</t>
  </si>
  <si>
    <t>Balinese</t>
  </si>
  <si>
    <t>balinais</t>
  </si>
  <si>
    <t>baq (B)</t>
  </si>
  <si>
    <t>eus (T)</t>
  </si>
  <si>
    <t>eu</t>
  </si>
  <si>
    <t>Basque</t>
  </si>
  <si>
    <t>basque</t>
  </si>
  <si>
    <t>bas</t>
  </si>
  <si>
    <t>Basa</t>
  </si>
  <si>
    <t>basa</t>
  </si>
  <si>
    <t>bat</t>
  </si>
  <si>
    <t>Baltic languages</t>
  </si>
  <si>
    <t>baltes, langues</t>
  </si>
  <si>
    <t>bej</t>
  </si>
  <si>
    <t>Beja; Bedawiyet</t>
  </si>
  <si>
    <t>bedja</t>
  </si>
  <si>
    <t>bel</t>
  </si>
  <si>
    <t>be</t>
  </si>
  <si>
    <t>Belarusian</t>
  </si>
  <si>
    <t>biélorusse</t>
  </si>
  <si>
    <t>bem</t>
  </si>
  <si>
    <t>Bemba</t>
  </si>
  <si>
    <t>bemba</t>
  </si>
  <si>
    <t>ben</t>
  </si>
  <si>
    <t>bn</t>
  </si>
  <si>
    <t>Bengali</t>
  </si>
  <si>
    <t>bengali</t>
  </si>
  <si>
    <t>ber</t>
  </si>
  <si>
    <t>Berber languages</t>
  </si>
  <si>
    <t>berbères, langues</t>
  </si>
  <si>
    <t>bho</t>
  </si>
  <si>
    <t>Bhojpuri</t>
  </si>
  <si>
    <t>bhojpuri</t>
  </si>
  <si>
    <t>bih</t>
  </si>
  <si>
    <t>bh</t>
  </si>
  <si>
    <t>Bihari languages</t>
  </si>
  <si>
    <t>langues biharis</t>
  </si>
  <si>
    <t>bik</t>
  </si>
  <si>
    <t>Bikol</t>
  </si>
  <si>
    <t>bikol</t>
  </si>
  <si>
    <t>bin</t>
  </si>
  <si>
    <t>Bini; Edo</t>
  </si>
  <si>
    <t>bini; edo</t>
  </si>
  <si>
    <t>bis</t>
  </si>
  <si>
    <t>bi</t>
  </si>
  <si>
    <t>Bislama</t>
  </si>
  <si>
    <t>bichlamar</t>
  </si>
  <si>
    <t>bla</t>
  </si>
  <si>
    <t>Siksika</t>
  </si>
  <si>
    <t>blackfoot</t>
  </si>
  <si>
    <t>bnt</t>
  </si>
  <si>
    <t>Bantu languages</t>
  </si>
  <si>
    <t>bantou, langues</t>
  </si>
  <si>
    <t>tib (B)</t>
  </si>
  <si>
    <t>bod (T)</t>
  </si>
  <si>
    <t>bo</t>
  </si>
  <si>
    <t>Tibetan</t>
  </si>
  <si>
    <t>tibétain</t>
  </si>
  <si>
    <t>bos</t>
  </si>
  <si>
    <t>bs</t>
  </si>
  <si>
    <t>Bosnian</t>
  </si>
  <si>
    <t>bosniaque</t>
  </si>
  <si>
    <t>bra</t>
  </si>
  <si>
    <t>Braj</t>
  </si>
  <si>
    <t>braj</t>
  </si>
  <si>
    <t>bre</t>
  </si>
  <si>
    <t>br</t>
  </si>
  <si>
    <t>Breton</t>
  </si>
  <si>
    <t>breton</t>
  </si>
  <si>
    <t>btk</t>
  </si>
  <si>
    <t>Batak languages</t>
  </si>
  <si>
    <t>batak, langues</t>
  </si>
  <si>
    <t>bua</t>
  </si>
  <si>
    <t>Buriat</t>
  </si>
  <si>
    <t>bouriate</t>
  </si>
  <si>
    <t>bug</t>
  </si>
  <si>
    <t>Buginese</t>
  </si>
  <si>
    <t>bugi</t>
  </si>
  <si>
    <t>bul</t>
  </si>
  <si>
    <t>bg</t>
  </si>
  <si>
    <t>Bulgarian</t>
  </si>
  <si>
    <t>bulgare</t>
  </si>
  <si>
    <t>bur (B)</t>
  </si>
  <si>
    <t>mya (T)</t>
  </si>
  <si>
    <t>my</t>
  </si>
  <si>
    <t>Burmese</t>
  </si>
  <si>
    <t>birman</t>
  </si>
  <si>
    <t>byn</t>
  </si>
  <si>
    <t>Blin; Bilin</t>
  </si>
  <si>
    <t>blin; bilen</t>
  </si>
  <si>
    <t>cad</t>
  </si>
  <si>
    <t>Caddo</t>
  </si>
  <si>
    <t>caddo</t>
  </si>
  <si>
    <t>cai</t>
  </si>
  <si>
    <t>Central American Indian languages</t>
  </si>
  <si>
    <t>amérindiennes de l'Amérique centrale, langues</t>
  </si>
  <si>
    <t>car</t>
  </si>
  <si>
    <t>Galibi Carib</t>
  </si>
  <si>
    <t>karib; galibi; carib</t>
  </si>
  <si>
    <t>cat</t>
  </si>
  <si>
    <t>ca</t>
  </si>
  <si>
    <t>Catalan; Valencian</t>
  </si>
  <si>
    <t>catalan; valencien</t>
  </si>
  <si>
    <t>cau</t>
  </si>
  <si>
    <t>Caucasian languages</t>
  </si>
  <si>
    <t>caucasiennes, langues</t>
  </si>
  <si>
    <t>ceb</t>
  </si>
  <si>
    <t>Cebuano</t>
  </si>
  <si>
    <t>cebuano</t>
  </si>
  <si>
    <t>cel</t>
  </si>
  <si>
    <t>Celtic languages</t>
  </si>
  <si>
    <t>celtiques, langues; celtes, langues</t>
  </si>
  <si>
    <t>cze (B)</t>
  </si>
  <si>
    <t>ces (T)</t>
  </si>
  <si>
    <t>cs</t>
  </si>
  <si>
    <t>Czech</t>
  </si>
  <si>
    <t>tchèque</t>
  </si>
  <si>
    <t>cha</t>
  </si>
  <si>
    <t>ch</t>
  </si>
  <si>
    <t>Chamorro</t>
  </si>
  <si>
    <t>chamorro</t>
  </si>
  <si>
    <t>chb</t>
  </si>
  <si>
    <t>Chibcha</t>
  </si>
  <si>
    <t>chibcha</t>
  </si>
  <si>
    <t>che</t>
  </si>
  <si>
    <t>ce</t>
  </si>
  <si>
    <t>Chechen</t>
  </si>
  <si>
    <t>tchétchène</t>
  </si>
  <si>
    <t>chg</t>
  </si>
  <si>
    <t>Chagatai</t>
  </si>
  <si>
    <t>djaghataï</t>
  </si>
  <si>
    <t>chi (B)</t>
  </si>
  <si>
    <t>zho (T)</t>
  </si>
  <si>
    <t>zh</t>
  </si>
  <si>
    <t>Chinese</t>
  </si>
  <si>
    <t>chinois</t>
  </si>
  <si>
    <t>chk</t>
  </si>
  <si>
    <t>Chuukese</t>
  </si>
  <si>
    <t>chuuk</t>
  </si>
  <si>
    <t>chm</t>
  </si>
  <si>
    <t>Mari</t>
  </si>
  <si>
    <t>mari</t>
  </si>
  <si>
    <t>chn</t>
  </si>
  <si>
    <t>Chinook jargon</t>
  </si>
  <si>
    <t>chinook, jargon</t>
  </si>
  <si>
    <t>cho</t>
  </si>
  <si>
    <t>Choctaw</t>
  </si>
  <si>
    <t>choctaw</t>
  </si>
  <si>
    <t>chp</t>
  </si>
  <si>
    <t>Chipewyan; Dene Suline</t>
  </si>
  <si>
    <t>chipewyan</t>
  </si>
  <si>
    <t>chr</t>
  </si>
  <si>
    <t>Cherokee</t>
  </si>
  <si>
    <t>cherokee</t>
  </si>
  <si>
    <t>chu</t>
  </si>
  <si>
    <t>cu</t>
  </si>
  <si>
    <t>Church Slavic; Old Slavonic; Church Slavonic; Old Bulgarian; Old Church Slavonic</t>
  </si>
  <si>
    <t>slavon d'église; vieux slave; slavon liturgique; vieux bulgare</t>
  </si>
  <si>
    <t>chv</t>
  </si>
  <si>
    <t>cv</t>
  </si>
  <si>
    <t>Chuvash</t>
  </si>
  <si>
    <t>tchouvache</t>
  </si>
  <si>
    <t>chy</t>
  </si>
  <si>
    <t>Cheyenne</t>
  </si>
  <si>
    <t>cheyenne</t>
  </si>
  <si>
    <t>cmc</t>
  </si>
  <si>
    <t>Chamic languages</t>
  </si>
  <si>
    <t>chames, langues</t>
  </si>
  <si>
    <t>cop</t>
  </si>
  <si>
    <t>Coptic</t>
  </si>
  <si>
    <t>copte</t>
  </si>
  <si>
    <t>cor</t>
  </si>
  <si>
    <t>kw</t>
  </si>
  <si>
    <t>Cornish</t>
  </si>
  <si>
    <t>cornique</t>
  </si>
  <si>
    <t>cos</t>
  </si>
  <si>
    <t>co</t>
  </si>
  <si>
    <t>Corsican</t>
  </si>
  <si>
    <t>corse</t>
  </si>
  <si>
    <t>cpe</t>
  </si>
  <si>
    <t>Creoles and pidgins, English based</t>
  </si>
  <si>
    <t>créoles et pidgins basés sur l'anglais</t>
  </si>
  <si>
    <t>cpf</t>
  </si>
  <si>
    <t>Creoles and pidgins, French-based</t>
  </si>
  <si>
    <t>créoles et pidgins basés sur le français</t>
  </si>
  <si>
    <t>cpp</t>
  </si>
  <si>
    <t>Creoles and pidgins, Portuguese-based</t>
  </si>
  <si>
    <t>créoles et pidgins basés sur le portugais</t>
  </si>
  <si>
    <t>cre</t>
  </si>
  <si>
    <t>cr</t>
  </si>
  <si>
    <t>Cree</t>
  </si>
  <si>
    <t>cree</t>
  </si>
  <si>
    <t>crh</t>
  </si>
  <si>
    <t>Crimean Tatar; Crimean Turkish</t>
  </si>
  <si>
    <t>tatar de Crimé</t>
  </si>
  <si>
    <t>crp</t>
  </si>
  <si>
    <t>Creoles and pidgins</t>
  </si>
  <si>
    <t>créoles et pidgins</t>
  </si>
  <si>
    <t>csb</t>
  </si>
  <si>
    <t>Kashubian</t>
  </si>
  <si>
    <t>kachoube</t>
  </si>
  <si>
    <t>cus</t>
  </si>
  <si>
    <t>Cushitic languages</t>
  </si>
  <si>
    <t>couchitiques, langues</t>
  </si>
  <si>
    <t>wel (B)</t>
  </si>
  <si>
    <t>cym (T)</t>
  </si>
  <si>
    <t>cy</t>
  </si>
  <si>
    <t>Welsh</t>
  </si>
  <si>
    <t>gallois</t>
  </si>
  <si>
    <t>dak</t>
  </si>
  <si>
    <t>Dakota</t>
  </si>
  <si>
    <t>dakota</t>
  </si>
  <si>
    <t>dan</t>
  </si>
  <si>
    <t>da</t>
  </si>
  <si>
    <t>Danish</t>
  </si>
  <si>
    <t>danois</t>
  </si>
  <si>
    <t>dar</t>
  </si>
  <si>
    <t>Dargwa</t>
  </si>
  <si>
    <t>dargwa</t>
  </si>
  <si>
    <t>day</t>
  </si>
  <si>
    <t>Land Dayak languages</t>
  </si>
  <si>
    <t>dayak, langues</t>
  </si>
  <si>
    <t>del</t>
  </si>
  <si>
    <t>Delaware</t>
  </si>
  <si>
    <t>delaware</t>
  </si>
  <si>
    <t>den</t>
  </si>
  <si>
    <t>Slave (Athapascan)</t>
  </si>
  <si>
    <t>esclave (athapascan)</t>
  </si>
  <si>
    <t>ger (B)</t>
  </si>
  <si>
    <t>deu (T)</t>
  </si>
  <si>
    <t>de</t>
  </si>
  <si>
    <t>German</t>
  </si>
  <si>
    <t>allemand</t>
  </si>
  <si>
    <t>dgr</t>
  </si>
  <si>
    <t>Dogrib</t>
  </si>
  <si>
    <t>dogrib</t>
  </si>
  <si>
    <t>din</t>
  </si>
  <si>
    <t>Dinka</t>
  </si>
  <si>
    <t>dinka</t>
  </si>
  <si>
    <t>div</t>
  </si>
  <si>
    <t>dv</t>
  </si>
  <si>
    <t>Divehi; Dhivehi; Maldivian</t>
  </si>
  <si>
    <t>maldivien</t>
  </si>
  <si>
    <t>doi</t>
  </si>
  <si>
    <t>Dogri</t>
  </si>
  <si>
    <t>dogri</t>
  </si>
  <si>
    <t>dra</t>
  </si>
  <si>
    <t>Dravidian languages</t>
  </si>
  <si>
    <t>dravidiennes, langues</t>
  </si>
  <si>
    <t>dsb</t>
  </si>
  <si>
    <t>Lower Sorbian</t>
  </si>
  <si>
    <t>bas-sorabe</t>
  </si>
  <si>
    <t>dua</t>
  </si>
  <si>
    <t>Duala</t>
  </si>
  <si>
    <t>douala</t>
  </si>
  <si>
    <t>dum</t>
  </si>
  <si>
    <t>Dutch, Middle (ca.1050-1350)</t>
  </si>
  <si>
    <t>néerlandais moyen (ca. 1050-1350)</t>
  </si>
  <si>
    <t>dut (B)</t>
  </si>
  <si>
    <t>nld (T)</t>
  </si>
  <si>
    <t>nl</t>
  </si>
  <si>
    <t>dyu</t>
  </si>
  <si>
    <t>Dyula</t>
  </si>
  <si>
    <t>dioula</t>
  </si>
  <si>
    <t>dzo</t>
  </si>
  <si>
    <t>dz</t>
  </si>
  <si>
    <t>Dzongkha</t>
  </si>
  <si>
    <t>dzongkha</t>
  </si>
  <si>
    <t>efi</t>
  </si>
  <si>
    <t>Efik</t>
  </si>
  <si>
    <t>efik</t>
  </si>
  <si>
    <t>egy</t>
  </si>
  <si>
    <t>Egyptian (Ancient)</t>
  </si>
  <si>
    <t>égyptien</t>
  </si>
  <si>
    <t>eka</t>
  </si>
  <si>
    <t>Ekajuk</t>
  </si>
  <si>
    <t>ekajuk</t>
  </si>
  <si>
    <t>gre (B)</t>
  </si>
  <si>
    <t>ell (T)</t>
  </si>
  <si>
    <t>el</t>
  </si>
  <si>
    <t>Greek, Modern (1453-)</t>
  </si>
  <si>
    <t>grec moderne (après 1453)</t>
  </si>
  <si>
    <t>elx</t>
  </si>
  <si>
    <t>Elamite</t>
  </si>
  <si>
    <t>élamite</t>
  </si>
  <si>
    <t>eng</t>
  </si>
  <si>
    <t>en</t>
  </si>
  <si>
    <t>English</t>
  </si>
  <si>
    <t>anglais</t>
  </si>
  <si>
    <t>enm</t>
  </si>
  <si>
    <t>English, Middle (1100-1500)</t>
  </si>
  <si>
    <t>anglais moyen (1100-1500)</t>
  </si>
  <si>
    <t>epo</t>
  </si>
  <si>
    <t>eo</t>
  </si>
  <si>
    <t>Esperanto</t>
  </si>
  <si>
    <t>espéranto</t>
  </si>
  <si>
    <t>est</t>
  </si>
  <si>
    <t>et</t>
  </si>
  <si>
    <t>Estonian</t>
  </si>
  <si>
    <t>estonien</t>
  </si>
  <si>
    <t>ewe</t>
  </si>
  <si>
    <t>ee</t>
  </si>
  <si>
    <t>Ewe</t>
  </si>
  <si>
    <t>éwé</t>
  </si>
  <si>
    <t>ewo</t>
  </si>
  <si>
    <t>Ewondo</t>
  </si>
  <si>
    <t>éwondo</t>
  </si>
  <si>
    <t>fan</t>
  </si>
  <si>
    <t>Fang</t>
  </si>
  <si>
    <t>fang</t>
  </si>
  <si>
    <t>fao</t>
  </si>
  <si>
    <t>fo</t>
  </si>
  <si>
    <t>Faroese</t>
  </si>
  <si>
    <t>féroïen</t>
  </si>
  <si>
    <t>per (B)</t>
  </si>
  <si>
    <t>fas (T)</t>
  </si>
  <si>
    <t>fa</t>
  </si>
  <si>
    <t>Persian</t>
  </si>
  <si>
    <t>persan</t>
  </si>
  <si>
    <t>fat</t>
  </si>
  <si>
    <t>Fanti</t>
  </si>
  <si>
    <t>fanti</t>
  </si>
  <si>
    <t>fij</t>
  </si>
  <si>
    <t>fj</t>
  </si>
  <si>
    <t>Fijian</t>
  </si>
  <si>
    <t>fidjien</t>
  </si>
  <si>
    <t>fil</t>
  </si>
  <si>
    <t>Filipino; Pilipino</t>
  </si>
  <si>
    <t>filipino; pilipino</t>
  </si>
  <si>
    <t>fin</t>
  </si>
  <si>
    <t>fi</t>
  </si>
  <si>
    <t>Finnish</t>
  </si>
  <si>
    <t>finnois</t>
  </si>
  <si>
    <t>fiu</t>
  </si>
  <si>
    <t>Finno-Ugrian languages</t>
  </si>
  <si>
    <t>finno-ougriennes, langues</t>
  </si>
  <si>
    <t>fon</t>
  </si>
  <si>
    <t>Fon</t>
  </si>
  <si>
    <t>fre (B)</t>
  </si>
  <si>
    <t>fra (T)</t>
  </si>
  <si>
    <t>fr</t>
  </si>
  <si>
    <t>French</t>
  </si>
  <si>
    <t>français</t>
  </si>
  <si>
    <t>frm</t>
  </si>
  <si>
    <t>French, Middle (ca.1400-1600)</t>
  </si>
  <si>
    <t>français moyen (1400-1600)</t>
  </si>
  <si>
    <t>fro</t>
  </si>
  <si>
    <t>French, Old (842-ca.1400)</t>
  </si>
  <si>
    <t>français ancien (842-ca.1400)</t>
  </si>
  <si>
    <t>frr</t>
  </si>
  <si>
    <t>Northern Frisian</t>
  </si>
  <si>
    <t>frison septentrional</t>
  </si>
  <si>
    <t>frs</t>
  </si>
  <si>
    <t>Eastern Frisian</t>
  </si>
  <si>
    <t>frison oriental</t>
  </si>
  <si>
    <t>fry</t>
  </si>
  <si>
    <t>fy</t>
  </si>
  <si>
    <t>Western Frisian</t>
  </si>
  <si>
    <t>frison occidental</t>
  </si>
  <si>
    <t>ful</t>
  </si>
  <si>
    <t>ff</t>
  </si>
  <si>
    <t>Fulah</t>
  </si>
  <si>
    <t>peul</t>
  </si>
  <si>
    <t>fur</t>
  </si>
  <si>
    <t>Friulian</t>
  </si>
  <si>
    <t>frioulan</t>
  </si>
  <si>
    <t>gaa</t>
  </si>
  <si>
    <t>Ga</t>
  </si>
  <si>
    <t>ga</t>
  </si>
  <si>
    <t>gay</t>
  </si>
  <si>
    <t>Gayo</t>
  </si>
  <si>
    <t>gayo</t>
  </si>
  <si>
    <t>gba</t>
  </si>
  <si>
    <t>Gbaya</t>
  </si>
  <si>
    <t>gbaya</t>
  </si>
  <si>
    <t>gem</t>
  </si>
  <si>
    <t>Germanic languages</t>
  </si>
  <si>
    <t>germaniques, langues</t>
  </si>
  <si>
    <t>geo (B)</t>
  </si>
  <si>
    <t>kat (T)</t>
  </si>
  <si>
    <t>ka</t>
  </si>
  <si>
    <t>Georgian</t>
  </si>
  <si>
    <t>géorgien</t>
  </si>
  <si>
    <t>gez</t>
  </si>
  <si>
    <t>Geez</t>
  </si>
  <si>
    <t>guèze</t>
  </si>
  <si>
    <t>gil</t>
  </si>
  <si>
    <t>Gilbertese</t>
  </si>
  <si>
    <t>kiribati</t>
  </si>
  <si>
    <t>gla</t>
  </si>
  <si>
    <t>gd</t>
  </si>
  <si>
    <t>Gaelic; Scottish Gaelic</t>
  </si>
  <si>
    <t>gaélique; gaélique écossais</t>
  </si>
  <si>
    <t>gle</t>
  </si>
  <si>
    <t>Irish</t>
  </si>
  <si>
    <t>irlandais</t>
  </si>
  <si>
    <t>glg</t>
  </si>
  <si>
    <t>gl</t>
  </si>
  <si>
    <t>Galician</t>
  </si>
  <si>
    <t>galicien</t>
  </si>
  <si>
    <t>glv</t>
  </si>
  <si>
    <t>gv</t>
  </si>
  <si>
    <t>Manx</t>
  </si>
  <si>
    <t>manx; mannois</t>
  </si>
  <si>
    <t>gmh</t>
  </si>
  <si>
    <t>German, Middle High (ca.1050-1500)</t>
  </si>
  <si>
    <t>allemand, moyen haut (ca. 1050-1500)</t>
  </si>
  <si>
    <t>goh</t>
  </si>
  <si>
    <t>German, Old High (ca.750-1050)</t>
  </si>
  <si>
    <t>allemand, vieux haut (ca. 750-1050)</t>
  </si>
  <si>
    <t>gon</t>
  </si>
  <si>
    <t>Gondi</t>
  </si>
  <si>
    <t>gond</t>
  </si>
  <si>
    <t>gor</t>
  </si>
  <si>
    <t>Gorontalo</t>
  </si>
  <si>
    <t>gorontalo</t>
  </si>
  <si>
    <t>got</t>
  </si>
  <si>
    <t>Gothic</t>
  </si>
  <si>
    <t>gothique</t>
  </si>
  <si>
    <t>grb</t>
  </si>
  <si>
    <t>Grebo</t>
  </si>
  <si>
    <t>grebo</t>
  </si>
  <si>
    <t>grc</t>
  </si>
  <si>
    <t>Greek, Ancient (to 1453)</t>
  </si>
  <si>
    <t>grec ancien (jusqu'à 1453)</t>
  </si>
  <si>
    <t>grn</t>
  </si>
  <si>
    <t>gn</t>
  </si>
  <si>
    <t>Guarani</t>
  </si>
  <si>
    <t>guarani</t>
  </si>
  <si>
    <t>gsw</t>
  </si>
  <si>
    <t>Swiss German; Alemannic; Alsatian</t>
  </si>
  <si>
    <t>suisse alémanique; alémanique; alsacien</t>
  </si>
  <si>
    <t>guj</t>
  </si>
  <si>
    <t>gu</t>
  </si>
  <si>
    <t>Gujarati</t>
  </si>
  <si>
    <t>goudjrati</t>
  </si>
  <si>
    <t>gwi</t>
  </si>
  <si>
    <t>Gwich'in</t>
  </si>
  <si>
    <t>gwich'in</t>
  </si>
  <si>
    <t>hai</t>
  </si>
  <si>
    <t>Haida</t>
  </si>
  <si>
    <t>haida</t>
  </si>
  <si>
    <t>hat</t>
  </si>
  <si>
    <t>ht</t>
  </si>
  <si>
    <t>Haitian; Haitian Creole</t>
  </si>
  <si>
    <t>haïtien; créole haïtien</t>
  </si>
  <si>
    <t>hau</t>
  </si>
  <si>
    <t>ha</t>
  </si>
  <si>
    <t>Hausa</t>
  </si>
  <si>
    <t>haoussa</t>
  </si>
  <si>
    <t>haw</t>
  </si>
  <si>
    <t>Hawaiian</t>
  </si>
  <si>
    <t>hawaïen</t>
  </si>
  <si>
    <t>heb</t>
  </si>
  <si>
    <t>he</t>
  </si>
  <si>
    <t>Hebrew</t>
  </si>
  <si>
    <t>hébreu</t>
  </si>
  <si>
    <t>her</t>
  </si>
  <si>
    <t>hz</t>
  </si>
  <si>
    <t>Herero</t>
  </si>
  <si>
    <t>herero</t>
  </si>
  <si>
    <t>hil</t>
  </si>
  <si>
    <t>Hiligaynon</t>
  </si>
  <si>
    <t>hiligaynon</t>
  </si>
  <si>
    <t>him</t>
  </si>
  <si>
    <t>Himachali languages; Western Pahari languages</t>
  </si>
  <si>
    <t>langues himachalis; langues paharis occidentales</t>
  </si>
  <si>
    <t>hin</t>
  </si>
  <si>
    <t>hi</t>
  </si>
  <si>
    <t>Hindi</t>
  </si>
  <si>
    <t>hindi</t>
  </si>
  <si>
    <t>hit</t>
  </si>
  <si>
    <t>Hittite</t>
  </si>
  <si>
    <t>hittite</t>
  </si>
  <si>
    <t>hmn</t>
  </si>
  <si>
    <t>Hmong; Mong</t>
  </si>
  <si>
    <t>hmong</t>
  </si>
  <si>
    <t>hmo</t>
  </si>
  <si>
    <t>ho</t>
  </si>
  <si>
    <t>Hiri Motu</t>
  </si>
  <si>
    <t>hiri motu</t>
  </si>
  <si>
    <t>hrv</t>
  </si>
  <si>
    <t>hr</t>
  </si>
  <si>
    <t>Croatian</t>
  </si>
  <si>
    <t>croate</t>
  </si>
  <si>
    <t>hsb</t>
  </si>
  <si>
    <t>Upper Sorbian</t>
  </si>
  <si>
    <t>haut-sorabe</t>
  </si>
  <si>
    <t>hun</t>
  </si>
  <si>
    <t>hu</t>
  </si>
  <si>
    <t>Hungarian</t>
  </si>
  <si>
    <t>hongrois</t>
  </si>
  <si>
    <t>hup</t>
  </si>
  <si>
    <t>Hupa</t>
  </si>
  <si>
    <t>hupa</t>
  </si>
  <si>
    <t>iba</t>
  </si>
  <si>
    <t>Iban</t>
  </si>
  <si>
    <t>iban</t>
  </si>
  <si>
    <t>ibo</t>
  </si>
  <si>
    <t>ig</t>
  </si>
  <si>
    <t>Igbo</t>
  </si>
  <si>
    <t>igbo</t>
  </si>
  <si>
    <t>ice (B)</t>
  </si>
  <si>
    <t>isl (T)</t>
  </si>
  <si>
    <t>is</t>
  </si>
  <si>
    <t>Icelandic</t>
  </si>
  <si>
    <t>islandais</t>
  </si>
  <si>
    <t>ido</t>
  </si>
  <si>
    <t>io</t>
  </si>
  <si>
    <t>Ido</t>
  </si>
  <si>
    <t>iii</t>
  </si>
  <si>
    <t>ii</t>
  </si>
  <si>
    <t>Sichuan Yi; Nuosu</t>
  </si>
  <si>
    <t>yi de Sichuan</t>
  </si>
  <si>
    <t>ijo</t>
  </si>
  <si>
    <t>Ijo languages</t>
  </si>
  <si>
    <t>ijo, langues</t>
  </si>
  <si>
    <t>iku</t>
  </si>
  <si>
    <t>iu</t>
  </si>
  <si>
    <t>Inuktitut</t>
  </si>
  <si>
    <t>inuktitut</t>
  </si>
  <si>
    <t>ile</t>
  </si>
  <si>
    <t>ie</t>
  </si>
  <si>
    <t>Interlingue; Occidental</t>
  </si>
  <si>
    <t>interlingue</t>
  </si>
  <si>
    <t>ilo</t>
  </si>
  <si>
    <t>Iloko</t>
  </si>
  <si>
    <t>ilocano</t>
  </si>
  <si>
    <t>ina</t>
  </si>
  <si>
    <t>ia</t>
  </si>
  <si>
    <t>Interlingua (International Auxiliary Language Association)</t>
  </si>
  <si>
    <t>interlingua (langue auxiliaire internationale)</t>
  </si>
  <si>
    <t>inc</t>
  </si>
  <si>
    <t>Indic languages</t>
  </si>
  <si>
    <t>indo-aryennes, langues</t>
  </si>
  <si>
    <t>ind</t>
  </si>
  <si>
    <t>id</t>
  </si>
  <si>
    <t>Indonesian</t>
  </si>
  <si>
    <t>indonésien</t>
  </si>
  <si>
    <t>ine</t>
  </si>
  <si>
    <t>Indo-European languages</t>
  </si>
  <si>
    <t>indo-européennes, langues</t>
  </si>
  <si>
    <t>inh</t>
  </si>
  <si>
    <t>Ingush</t>
  </si>
  <si>
    <t>ingouche</t>
  </si>
  <si>
    <t>ipk</t>
  </si>
  <si>
    <t>ik</t>
  </si>
  <si>
    <t>Inupiaq</t>
  </si>
  <si>
    <t>inupiaq</t>
  </si>
  <si>
    <t>ira</t>
  </si>
  <si>
    <t>Iranian languages</t>
  </si>
  <si>
    <t>iraniennes, langues</t>
  </si>
  <si>
    <t>iro</t>
  </si>
  <si>
    <t>Iroquoian languages</t>
  </si>
  <si>
    <t>iroquoises, langues</t>
  </si>
  <si>
    <t>ita</t>
  </si>
  <si>
    <t>it</t>
  </si>
  <si>
    <t>Italian</t>
  </si>
  <si>
    <t>italien</t>
  </si>
  <si>
    <t>jav</t>
  </si>
  <si>
    <t>jv</t>
  </si>
  <si>
    <t>Javanese</t>
  </si>
  <si>
    <t>javanais</t>
  </si>
  <si>
    <t>jbo</t>
  </si>
  <si>
    <t>Lojban</t>
  </si>
  <si>
    <t>lojban</t>
  </si>
  <si>
    <t>jpn</t>
  </si>
  <si>
    <t>ja</t>
  </si>
  <si>
    <t>Japanese</t>
  </si>
  <si>
    <t>japonais</t>
  </si>
  <si>
    <t>jpr</t>
  </si>
  <si>
    <t>Judeo-Persian</t>
  </si>
  <si>
    <t>judéo-persan</t>
  </si>
  <si>
    <t>jrb</t>
  </si>
  <si>
    <t>Judeo-Arabic</t>
  </si>
  <si>
    <t>judéo-arabe</t>
  </si>
  <si>
    <t>kaa</t>
  </si>
  <si>
    <t>Kara-Kalpak</t>
  </si>
  <si>
    <t>karakalpak</t>
  </si>
  <si>
    <t>kab</t>
  </si>
  <si>
    <t>Kabyle</t>
  </si>
  <si>
    <t>kabyle</t>
  </si>
  <si>
    <t>kac</t>
  </si>
  <si>
    <t>Kachin; Jingpho</t>
  </si>
  <si>
    <t>kachin; jingpho</t>
  </si>
  <si>
    <t>kal</t>
  </si>
  <si>
    <t>kl</t>
  </si>
  <si>
    <t>Kalaallisut; Greenlandic</t>
  </si>
  <si>
    <t>groenlandais</t>
  </si>
  <si>
    <t>kam</t>
  </si>
  <si>
    <t>Kamba</t>
  </si>
  <si>
    <t>kamba</t>
  </si>
  <si>
    <t>kan</t>
  </si>
  <si>
    <t>kn</t>
  </si>
  <si>
    <t>Kannada</t>
  </si>
  <si>
    <t>kannada</t>
  </si>
  <si>
    <t>kar</t>
  </si>
  <si>
    <t>Karen languages</t>
  </si>
  <si>
    <t>karen, langues</t>
  </si>
  <si>
    <t>kas</t>
  </si>
  <si>
    <t>ks</t>
  </si>
  <si>
    <t>Kashmiri</t>
  </si>
  <si>
    <t>kashmiri</t>
  </si>
  <si>
    <t>kau</t>
  </si>
  <si>
    <t>kr</t>
  </si>
  <si>
    <t>Kanuri</t>
  </si>
  <si>
    <t>kanouri</t>
  </si>
  <si>
    <t>kaw</t>
  </si>
  <si>
    <t>Kawi</t>
  </si>
  <si>
    <t>kawi</t>
  </si>
  <si>
    <t>kaz</t>
  </si>
  <si>
    <t>kk</t>
  </si>
  <si>
    <t>Kazakh</t>
  </si>
  <si>
    <t>kazakh</t>
  </si>
  <si>
    <t>kbd</t>
  </si>
  <si>
    <t>Kabardian</t>
  </si>
  <si>
    <t>kabardien</t>
  </si>
  <si>
    <t>kha</t>
  </si>
  <si>
    <t>Khasi</t>
  </si>
  <si>
    <t>khasi</t>
  </si>
  <si>
    <t>khi</t>
  </si>
  <si>
    <t>Khoisan languages</t>
  </si>
  <si>
    <t>khoïsan, langues</t>
  </si>
  <si>
    <t>khm</t>
  </si>
  <si>
    <t>km</t>
  </si>
  <si>
    <t>Central Khmer</t>
  </si>
  <si>
    <t>khmer central</t>
  </si>
  <si>
    <t>kho</t>
  </si>
  <si>
    <t>Khotanese; Sakan</t>
  </si>
  <si>
    <t>khotanais; sakan</t>
  </si>
  <si>
    <t>kik</t>
  </si>
  <si>
    <t>ki</t>
  </si>
  <si>
    <t>Kikuyu; Gikuyu</t>
  </si>
  <si>
    <t>kikuyu</t>
  </si>
  <si>
    <t>kin</t>
  </si>
  <si>
    <t>rw</t>
  </si>
  <si>
    <t>Kinyarwanda</t>
  </si>
  <si>
    <t>rwanda</t>
  </si>
  <si>
    <t>kir</t>
  </si>
  <si>
    <t>ky</t>
  </si>
  <si>
    <t>Kirghiz; Kyrgyz</t>
  </si>
  <si>
    <t>kirghiz</t>
  </si>
  <si>
    <t>kmb</t>
  </si>
  <si>
    <t>Kimbundu</t>
  </si>
  <si>
    <t>kimbundu</t>
  </si>
  <si>
    <t>kok</t>
  </si>
  <si>
    <t>Konkani</t>
  </si>
  <si>
    <t>konkani</t>
  </si>
  <si>
    <t>kom</t>
  </si>
  <si>
    <t>kv</t>
  </si>
  <si>
    <t>Komi</t>
  </si>
  <si>
    <t>kon</t>
  </si>
  <si>
    <t>kg</t>
  </si>
  <si>
    <t>Kongo</t>
  </si>
  <si>
    <t>kongo</t>
  </si>
  <si>
    <t>kor</t>
  </si>
  <si>
    <t>ko</t>
  </si>
  <si>
    <t>Korean</t>
  </si>
  <si>
    <t>coréen</t>
  </si>
  <si>
    <t>kos</t>
  </si>
  <si>
    <t>Kosraean</t>
  </si>
  <si>
    <t>kosrae</t>
  </si>
  <si>
    <t>kpe</t>
  </si>
  <si>
    <t>Kpelle</t>
  </si>
  <si>
    <t>kpellé</t>
  </si>
  <si>
    <t>krc</t>
  </si>
  <si>
    <t>Karachay-Balkar</t>
  </si>
  <si>
    <t>karatchai balkar</t>
  </si>
  <si>
    <t>krl</t>
  </si>
  <si>
    <t>Karelian</t>
  </si>
  <si>
    <t>carélien</t>
  </si>
  <si>
    <t>kro</t>
  </si>
  <si>
    <t>Kru languages</t>
  </si>
  <si>
    <t>krou, langues</t>
  </si>
  <si>
    <t>kru</t>
  </si>
  <si>
    <t>Kurukh</t>
  </si>
  <si>
    <t>kurukh</t>
  </si>
  <si>
    <t>kua</t>
  </si>
  <si>
    <t>kj</t>
  </si>
  <si>
    <t>Kuanyama; Kwanyama</t>
  </si>
  <si>
    <t>kuanyama; kwanyama</t>
  </si>
  <si>
    <t>kum</t>
  </si>
  <si>
    <t>Kumyk</t>
  </si>
  <si>
    <t>koumyk</t>
  </si>
  <si>
    <t>kur</t>
  </si>
  <si>
    <t>ku</t>
  </si>
  <si>
    <t>Kurdish</t>
  </si>
  <si>
    <t>kurde</t>
  </si>
  <si>
    <t>kut</t>
  </si>
  <si>
    <t>Kutenai</t>
  </si>
  <si>
    <t>kutenai</t>
  </si>
  <si>
    <t>lad</t>
  </si>
  <si>
    <t>Ladino</t>
  </si>
  <si>
    <t>judéo-espagnol</t>
  </si>
  <si>
    <t>lah</t>
  </si>
  <si>
    <t>Lahnda</t>
  </si>
  <si>
    <t>lahnda</t>
  </si>
  <si>
    <t>lam</t>
  </si>
  <si>
    <t>Lamba</t>
  </si>
  <si>
    <t>lamba</t>
  </si>
  <si>
    <t>lao</t>
  </si>
  <si>
    <t>lo</t>
  </si>
  <si>
    <t>Lao</t>
  </si>
  <si>
    <t>lat</t>
  </si>
  <si>
    <t>la</t>
  </si>
  <si>
    <t>Latin</t>
  </si>
  <si>
    <t>latin</t>
  </si>
  <si>
    <t>lav</t>
  </si>
  <si>
    <t>lv</t>
  </si>
  <si>
    <t>Latvian</t>
  </si>
  <si>
    <t>letton</t>
  </si>
  <si>
    <t>lez</t>
  </si>
  <si>
    <t>Lezghian</t>
  </si>
  <si>
    <t>lezghien</t>
  </si>
  <si>
    <t>lim</t>
  </si>
  <si>
    <t>li</t>
  </si>
  <si>
    <t>Limburgan; Limburger; Limburgish</t>
  </si>
  <si>
    <t>limbourgeois</t>
  </si>
  <si>
    <t>lin</t>
  </si>
  <si>
    <t>ln</t>
  </si>
  <si>
    <t>Lingala</t>
  </si>
  <si>
    <t>lingala</t>
  </si>
  <si>
    <t>lit</t>
  </si>
  <si>
    <t>lt</t>
  </si>
  <si>
    <t>Lithuanian</t>
  </si>
  <si>
    <t>lituanien</t>
  </si>
  <si>
    <t>lol</t>
  </si>
  <si>
    <t>Mongo</t>
  </si>
  <si>
    <t>mongo</t>
  </si>
  <si>
    <t>loz</t>
  </si>
  <si>
    <t>Lozi</t>
  </si>
  <si>
    <t>lozi</t>
  </si>
  <si>
    <t>ltz</t>
  </si>
  <si>
    <t>lb</t>
  </si>
  <si>
    <t>Luxembourgish; Letzeburgesch</t>
  </si>
  <si>
    <t>luxembourgeois</t>
  </si>
  <si>
    <t>lua</t>
  </si>
  <si>
    <t>Luba-Lulua</t>
  </si>
  <si>
    <t>luba-lulua</t>
  </si>
  <si>
    <t>lub</t>
  </si>
  <si>
    <t>lu</t>
  </si>
  <si>
    <t>Luba-Katanga</t>
  </si>
  <si>
    <t>luba-katanga</t>
  </si>
  <si>
    <t>lug</t>
  </si>
  <si>
    <t>lg</t>
  </si>
  <si>
    <t>Ganda</t>
  </si>
  <si>
    <t>ganda</t>
  </si>
  <si>
    <t>lui</t>
  </si>
  <si>
    <t>Luiseno</t>
  </si>
  <si>
    <t>luiseno</t>
  </si>
  <si>
    <t>lun</t>
  </si>
  <si>
    <t>Lunda</t>
  </si>
  <si>
    <t>lunda</t>
  </si>
  <si>
    <t>luo</t>
  </si>
  <si>
    <t>Luo (Kenya and Tanzania)</t>
  </si>
  <si>
    <t>luo (Kenya et Tanzanie)</t>
  </si>
  <si>
    <t>lus</t>
  </si>
  <si>
    <t>Lushai</t>
  </si>
  <si>
    <t>lushai</t>
  </si>
  <si>
    <t>mac (B)</t>
  </si>
  <si>
    <t>mkd (T)</t>
  </si>
  <si>
    <t>mk</t>
  </si>
  <si>
    <t>Macedonian</t>
  </si>
  <si>
    <t>macédonien</t>
  </si>
  <si>
    <t>mad</t>
  </si>
  <si>
    <t>Madurese</t>
  </si>
  <si>
    <t>madourais</t>
  </si>
  <si>
    <t>mag</t>
  </si>
  <si>
    <t>Magahi</t>
  </si>
  <si>
    <t>magahi</t>
  </si>
  <si>
    <t>mah</t>
  </si>
  <si>
    <t>mh</t>
  </si>
  <si>
    <t>Marshallese</t>
  </si>
  <si>
    <t>marshall</t>
  </si>
  <si>
    <t>mai</t>
  </si>
  <si>
    <t>Maithili</t>
  </si>
  <si>
    <t>maithili</t>
  </si>
  <si>
    <t>mak</t>
  </si>
  <si>
    <t>Makasar</t>
  </si>
  <si>
    <t>makassar</t>
  </si>
  <si>
    <t>mal</t>
  </si>
  <si>
    <t>ml</t>
  </si>
  <si>
    <t>Malayalam</t>
  </si>
  <si>
    <t>malayalam</t>
  </si>
  <si>
    <t>man</t>
  </si>
  <si>
    <t>Mandingo</t>
  </si>
  <si>
    <t>mandingue</t>
  </si>
  <si>
    <t>mao (B)</t>
  </si>
  <si>
    <t>mri (T)</t>
  </si>
  <si>
    <t>mi</t>
  </si>
  <si>
    <t>Maori</t>
  </si>
  <si>
    <t>maori</t>
  </si>
  <si>
    <t>map</t>
  </si>
  <si>
    <t>Austronesian languages</t>
  </si>
  <si>
    <t>austronésiennes, langues</t>
  </si>
  <si>
    <t>mar</t>
  </si>
  <si>
    <t>mr</t>
  </si>
  <si>
    <t>Marathi</t>
  </si>
  <si>
    <t>marathe</t>
  </si>
  <si>
    <t>mas</t>
  </si>
  <si>
    <t>Masai</t>
  </si>
  <si>
    <t>massaï</t>
  </si>
  <si>
    <t>may (B)</t>
  </si>
  <si>
    <t>msa (T)</t>
  </si>
  <si>
    <t>ms</t>
  </si>
  <si>
    <t>Malay</t>
  </si>
  <si>
    <t>malais</t>
  </si>
  <si>
    <t>mdf</t>
  </si>
  <si>
    <t>Moksha</t>
  </si>
  <si>
    <t>moksa</t>
  </si>
  <si>
    <t>mdr</t>
  </si>
  <si>
    <t>Mandar</t>
  </si>
  <si>
    <t>mandar</t>
  </si>
  <si>
    <t>men</t>
  </si>
  <si>
    <t>Mende</t>
  </si>
  <si>
    <t>mendé</t>
  </si>
  <si>
    <t>mga</t>
  </si>
  <si>
    <t>Irish, Middle (900-1200)</t>
  </si>
  <si>
    <t>irlandais moyen (900-1200)</t>
  </si>
  <si>
    <t>mic</t>
  </si>
  <si>
    <t>Mi'kmaq; Micmac</t>
  </si>
  <si>
    <t>mi'kmaq; micmac</t>
  </si>
  <si>
    <t>min</t>
  </si>
  <si>
    <t>Minangkabau</t>
  </si>
  <si>
    <t>minangkabau</t>
  </si>
  <si>
    <t>mis</t>
  </si>
  <si>
    <t>Uncoded languages</t>
  </si>
  <si>
    <t>langues non codées</t>
  </si>
  <si>
    <t>mkh</t>
  </si>
  <si>
    <t>Mon-Khmer languages</t>
  </si>
  <si>
    <t>môn-khmer, langues</t>
  </si>
  <si>
    <t>mlg</t>
  </si>
  <si>
    <t>mg</t>
  </si>
  <si>
    <t>Malagasy</t>
  </si>
  <si>
    <t>malgache</t>
  </si>
  <si>
    <t>mlt</t>
  </si>
  <si>
    <t>mt</t>
  </si>
  <si>
    <t>Maltese</t>
  </si>
  <si>
    <t>maltais</t>
  </si>
  <si>
    <t>mnc</t>
  </si>
  <si>
    <t>Manchu</t>
  </si>
  <si>
    <t>mandchou</t>
  </si>
  <si>
    <t>mni</t>
  </si>
  <si>
    <t>Manipuri</t>
  </si>
  <si>
    <t>manipuri</t>
  </si>
  <si>
    <t>mno</t>
  </si>
  <si>
    <t>Manobo languages</t>
  </si>
  <si>
    <t>manobo, langues</t>
  </si>
  <si>
    <t>moh</t>
  </si>
  <si>
    <t>Mohawk</t>
  </si>
  <si>
    <t>mohawk</t>
  </si>
  <si>
    <t>mon</t>
  </si>
  <si>
    <t>mn</t>
  </si>
  <si>
    <t>Mongolian</t>
  </si>
  <si>
    <t>mongol</t>
  </si>
  <si>
    <t>mos</t>
  </si>
  <si>
    <t>Mossi</t>
  </si>
  <si>
    <t>moré</t>
  </si>
  <si>
    <t>mul</t>
  </si>
  <si>
    <t>Multiple languages</t>
  </si>
  <si>
    <t>multilingue</t>
  </si>
  <si>
    <t>mun</t>
  </si>
  <si>
    <t>Munda languages</t>
  </si>
  <si>
    <t>mounda, langues</t>
  </si>
  <si>
    <t>mus</t>
  </si>
  <si>
    <t>Creek</t>
  </si>
  <si>
    <t>muskogee</t>
  </si>
  <si>
    <t>mwl</t>
  </si>
  <si>
    <t>Mirandese</t>
  </si>
  <si>
    <t>mirandais</t>
  </si>
  <si>
    <t>mwr</t>
  </si>
  <si>
    <t>Marwari</t>
  </si>
  <si>
    <t>marvari</t>
  </si>
  <si>
    <t>myn</t>
  </si>
  <si>
    <t>Mayan languages</t>
  </si>
  <si>
    <t>maya, langues</t>
  </si>
  <si>
    <t>myv</t>
  </si>
  <si>
    <t>Erzya</t>
  </si>
  <si>
    <t>erza</t>
  </si>
  <si>
    <t>nah</t>
  </si>
  <si>
    <t>Nahuatl languages</t>
  </si>
  <si>
    <t>nahuatl, langues</t>
  </si>
  <si>
    <t>nai</t>
  </si>
  <si>
    <t>North American Indian languages</t>
  </si>
  <si>
    <t>nord-amérindiennes, langues</t>
  </si>
  <si>
    <t>nap</t>
  </si>
  <si>
    <t>Neapolitan</t>
  </si>
  <si>
    <t>napolitain</t>
  </si>
  <si>
    <t>nau</t>
  </si>
  <si>
    <t>na</t>
  </si>
  <si>
    <t>Nauru</t>
  </si>
  <si>
    <t>nauruan</t>
  </si>
  <si>
    <t>nav</t>
  </si>
  <si>
    <t>nv</t>
  </si>
  <si>
    <t>Navajo; Navaho</t>
  </si>
  <si>
    <t>navaho</t>
  </si>
  <si>
    <t>nbl</t>
  </si>
  <si>
    <t>nr</t>
  </si>
  <si>
    <t>Ndebele, South; South Ndebele</t>
  </si>
  <si>
    <t>ndébélé du Sud</t>
  </si>
  <si>
    <t>nde</t>
  </si>
  <si>
    <t>nd</t>
  </si>
  <si>
    <t>Ndebele, North; North Ndebele</t>
  </si>
  <si>
    <t>ndébélé du Nord</t>
  </si>
  <si>
    <t>ndo</t>
  </si>
  <si>
    <t>ng</t>
  </si>
  <si>
    <t>Ndonga</t>
  </si>
  <si>
    <t>ndonga</t>
  </si>
  <si>
    <t>nds</t>
  </si>
  <si>
    <t>Low German; Low Saxon; German, Low; Saxon, Low</t>
  </si>
  <si>
    <t>bas allemand; bas saxon; allemand, bas; saxon, bas</t>
  </si>
  <si>
    <t>nep</t>
  </si>
  <si>
    <t>ne</t>
  </si>
  <si>
    <t>Nepali</t>
  </si>
  <si>
    <t>népalais</t>
  </si>
  <si>
    <t>new</t>
  </si>
  <si>
    <t>Nepal Bhasa; Newari</t>
  </si>
  <si>
    <t>nepal bhasa; newari</t>
  </si>
  <si>
    <t>nia</t>
  </si>
  <si>
    <t>Nias</t>
  </si>
  <si>
    <t>nias</t>
  </si>
  <si>
    <t>nic</t>
  </si>
  <si>
    <t>Niger-Kordofanian languages</t>
  </si>
  <si>
    <t>nigéro-kordofaniennes, langues</t>
  </si>
  <si>
    <t>niu</t>
  </si>
  <si>
    <t>Niuean</t>
  </si>
  <si>
    <t>niué</t>
  </si>
  <si>
    <t>nno</t>
  </si>
  <si>
    <t>nn</t>
  </si>
  <si>
    <t>Norwegian Nynorsk; Nynorsk, Norwegian</t>
  </si>
  <si>
    <t>norvégien nynorsk; nynorsk, norvégien</t>
  </si>
  <si>
    <t>nob</t>
  </si>
  <si>
    <t>nb</t>
  </si>
  <si>
    <t>Bokmål, Norwegian; Norwegian Bokmål</t>
  </si>
  <si>
    <t>norvégien bokmål</t>
  </si>
  <si>
    <t>nog</t>
  </si>
  <si>
    <t>Nogai</t>
  </si>
  <si>
    <t>nogaï; nogay</t>
  </si>
  <si>
    <t>non</t>
  </si>
  <si>
    <t>Norse, Old</t>
  </si>
  <si>
    <t>norrois, vieux</t>
  </si>
  <si>
    <t>nor</t>
  </si>
  <si>
    <t>no</t>
  </si>
  <si>
    <t>Norwegian</t>
  </si>
  <si>
    <t>norvégien</t>
  </si>
  <si>
    <t>nqo</t>
  </si>
  <si>
    <t>N'Ko</t>
  </si>
  <si>
    <t>n'ko</t>
  </si>
  <si>
    <t>nso</t>
  </si>
  <si>
    <t>Pedi; Sepedi; Northern Sotho</t>
  </si>
  <si>
    <t>pedi; sepedi; sotho du Nord</t>
  </si>
  <si>
    <t>nub</t>
  </si>
  <si>
    <t>Nubian languages</t>
  </si>
  <si>
    <t>nubiennes, langues</t>
  </si>
  <si>
    <t>nwc</t>
  </si>
  <si>
    <t>Classical Newari; Old Newari; Classical Nepal Bhasa</t>
  </si>
  <si>
    <t>newari classique</t>
  </si>
  <si>
    <t>nya</t>
  </si>
  <si>
    <t>ny</t>
  </si>
  <si>
    <t>Chichewa; Chewa; Nyanja</t>
  </si>
  <si>
    <t>chichewa; chewa; nyanja</t>
  </si>
  <si>
    <t>nym</t>
  </si>
  <si>
    <t>Nyamwezi</t>
  </si>
  <si>
    <t>nyamwezi</t>
  </si>
  <si>
    <t>nyn</t>
  </si>
  <si>
    <t>Nyankole</t>
  </si>
  <si>
    <t>nyankolé</t>
  </si>
  <si>
    <t>nyo</t>
  </si>
  <si>
    <t>Nyoro</t>
  </si>
  <si>
    <t>nyoro</t>
  </si>
  <si>
    <t>nzi</t>
  </si>
  <si>
    <t>Nzima</t>
  </si>
  <si>
    <t>nzema</t>
  </si>
  <si>
    <t>oci</t>
  </si>
  <si>
    <t>oc</t>
  </si>
  <si>
    <t>Occitan (post 1500)</t>
  </si>
  <si>
    <t>occitan (après 1500)</t>
  </si>
  <si>
    <t>oji</t>
  </si>
  <si>
    <t>oj</t>
  </si>
  <si>
    <t>Ojibwa</t>
  </si>
  <si>
    <t>ojibwa</t>
  </si>
  <si>
    <t>ori</t>
  </si>
  <si>
    <t>or</t>
  </si>
  <si>
    <t>Oriya</t>
  </si>
  <si>
    <t>oriya</t>
  </si>
  <si>
    <t>orm</t>
  </si>
  <si>
    <t>om</t>
  </si>
  <si>
    <t>Oromo</t>
  </si>
  <si>
    <t>galla</t>
  </si>
  <si>
    <t>osa</t>
  </si>
  <si>
    <t>Osage</t>
  </si>
  <si>
    <t>osage</t>
  </si>
  <si>
    <t>oss</t>
  </si>
  <si>
    <t>os</t>
  </si>
  <si>
    <t>Ossetian; Ossetic</t>
  </si>
  <si>
    <t>ossète</t>
  </si>
  <si>
    <t>ota</t>
  </si>
  <si>
    <t>Turkish, Ottoman (1500-1928)</t>
  </si>
  <si>
    <t>turc ottoman (1500-1928)</t>
  </si>
  <si>
    <t>oto</t>
  </si>
  <si>
    <t>Otomian languages</t>
  </si>
  <si>
    <t>otomi, langues</t>
  </si>
  <si>
    <t>paa</t>
  </si>
  <si>
    <t>Papuan languages</t>
  </si>
  <si>
    <t>papoues, langues</t>
  </si>
  <si>
    <t>pag</t>
  </si>
  <si>
    <t>Pangasinan</t>
  </si>
  <si>
    <t>pangasinan</t>
  </si>
  <si>
    <t>pal</t>
  </si>
  <si>
    <t>Pahlavi</t>
  </si>
  <si>
    <t>pahlavi</t>
  </si>
  <si>
    <t>pam</t>
  </si>
  <si>
    <t>Pampanga; Kapampangan</t>
  </si>
  <si>
    <t>pampangan</t>
  </si>
  <si>
    <t>pan</t>
  </si>
  <si>
    <t>pa</t>
  </si>
  <si>
    <t>Panjabi; Punjabi</t>
  </si>
  <si>
    <t>pendjabi</t>
  </si>
  <si>
    <t>pap</t>
  </si>
  <si>
    <t>Papiamento</t>
  </si>
  <si>
    <t>papiamento</t>
  </si>
  <si>
    <t>pau</t>
  </si>
  <si>
    <t>Palauan</t>
  </si>
  <si>
    <t>palau</t>
  </si>
  <si>
    <t>peo</t>
  </si>
  <si>
    <t>Persian, Old (ca.600-400 B.C.)</t>
  </si>
  <si>
    <t>perse, vieux (ca. 600-400 av. J.-C.)</t>
  </si>
  <si>
    <t>phi</t>
  </si>
  <si>
    <t>Philippine languages</t>
  </si>
  <si>
    <t>philippines, langues</t>
  </si>
  <si>
    <t>phn</t>
  </si>
  <si>
    <t>Phoenician</t>
  </si>
  <si>
    <t>phénicien</t>
  </si>
  <si>
    <t>pli</t>
  </si>
  <si>
    <t>pi</t>
  </si>
  <si>
    <t>Pali</t>
  </si>
  <si>
    <t>pali</t>
  </si>
  <si>
    <t>pol</t>
  </si>
  <si>
    <t>pl</t>
  </si>
  <si>
    <t>Polish</t>
  </si>
  <si>
    <t>polonais</t>
  </si>
  <si>
    <t>pon</t>
  </si>
  <si>
    <t>Pohnpeian</t>
  </si>
  <si>
    <t>pohnpei</t>
  </si>
  <si>
    <t>por</t>
  </si>
  <si>
    <t>pt</t>
  </si>
  <si>
    <t>pra</t>
  </si>
  <si>
    <t>Prakrit languages</t>
  </si>
  <si>
    <t>prâkrit, langues</t>
  </si>
  <si>
    <t>pro</t>
  </si>
  <si>
    <t>Provençal, Old (to 1500);Occitan, Old (to 1500)</t>
  </si>
  <si>
    <t>provençal ancien (jusqu'à 1500); occitan ancien (jusqu'à 1500)</t>
  </si>
  <si>
    <t>pus</t>
  </si>
  <si>
    <t>ps</t>
  </si>
  <si>
    <t>Pushto; Pashto</t>
  </si>
  <si>
    <t>pachto</t>
  </si>
  <si>
    <t>qaa-qtz</t>
  </si>
  <si>
    <t>Reserved for local use</t>
  </si>
  <si>
    <t>réservée à l'usage local</t>
  </si>
  <si>
    <t>que</t>
  </si>
  <si>
    <t>qu</t>
  </si>
  <si>
    <t>Quechua</t>
  </si>
  <si>
    <t>quechua</t>
  </si>
  <si>
    <t>raj</t>
  </si>
  <si>
    <t>Rajasthani</t>
  </si>
  <si>
    <t>rajasthani</t>
  </si>
  <si>
    <t>rap</t>
  </si>
  <si>
    <t>Rapanui</t>
  </si>
  <si>
    <t>rapanui</t>
  </si>
  <si>
    <t>rar</t>
  </si>
  <si>
    <t>Rarotongan; Cook Islands Maori</t>
  </si>
  <si>
    <t>rarotonga; maori des îles Cook</t>
  </si>
  <si>
    <t>roa</t>
  </si>
  <si>
    <t>Romance languages</t>
  </si>
  <si>
    <t>romanes, langues</t>
  </si>
  <si>
    <t>roh</t>
  </si>
  <si>
    <t>rm</t>
  </si>
  <si>
    <t>Romansh</t>
  </si>
  <si>
    <t>romanche</t>
  </si>
  <si>
    <t>rom</t>
  </si>
  <si>
    <t>Romany</t>
  </si>
  <si>
    <t>tsigane</t>
  </si>
  <si>
    <t>rum (B)</t>
  </si>
  <si>
    <t>ron (T)</t>
  </si>
  <si>
    <t>ro</t>
  </si>
  <si>
    <t>Romanian; Moldavian; Moldovan</t>
  </si>
  <si>
    <t>roumain; moldave</t>
  </si>
  <si>
    <t>run</t>
  </si>
  <si>
    <t>rn</t>
  </si>
  <si>
    <t>Rundi</t>
  </si>
  <si>
    <t>rundi</t>
  </si>
  <si>
    <t>rup</t>
  </si>
  <si>
    <t>Aromanian; Arumanian; Macedo-Romanian</t>
  </si>
  <si>
    <t>aroumain; macédo-roumain</t>
  </si>
  <si>
    <t>rus</t>
  </si>
  <si>
    <t>ru</t>
  </si>
  <si>
    <t>Russian</t>
  </si>
  <si>
    <t>russe</t>
  </si>
  <si>
    <t>sad</t>
  </si>
  <si>
    <t>Sandawe</t>
  </si>
  <si>
    <t>sandawe</t>
  </si>
  <si>
    <t>sag</t>
  </si>
  <si>
    <t>sg</t>
  </si>
  <si>
    <t>Sango</t>
  </si>
  <si>
    <t>sango</t>
  </si>
  <si>
    <t>sah</t>
  </si>
  <si>
    <t>Yakut</t>
  </si>
  <si>
    <t>iakoute</t>
  </si>
  <si>
    <t>sai</t>
  </si>
  <si>
    <t>South American Indian languages</t>
  </si>
  <si>
    <t>sud-amérindiennes, langues</t>
  </si>
  <si>
    <t>sal</t>
  </si>
  <si>
    <t>Salishan languages</t>
  </si>
  <si>
    <t>salishennes, langues</t>
  </si>
  <si>
    <t>sam</t>
  </si>
  <si>
    <t>Samaritan Aramaic</t>
  </si>
  <si>
    <t>samaritain</t>
  </si>
  <si>
    <t>san</t>
  </si>
  <si>
    <t>sa</t>
  </si>
  <si>
    <t>Sanskrit</t>
  </si>
  <si>
    <t>sanskrit</t>
  </si>
  <si>
    <t>sas</t>
  </si>
  <si>
    <t>Sasak</t>
  </si>
  <si>
    <t>sasak</t>
  </si>
  <si>
    <t>sat</t>
  </si>
  <si>
    <t>Santali</t>
  </si>
  <si>
    <t>santal</t>
  </si>
  <si>
    <t>scn</t>
  </si>
  <si>
    <t>Sicilian</t>
  </si>
  <si>
    <t>sicilien</t>
  </si>
  <si>
    <t>sco</t>
  </si>
  <si>
    <t>Scots</t>
  </si>
  <si>
    <t>écossais</t>
  </si>
  <si>
    <t>sel</t>
  </si>
  <si>
    <t>Selkup</t>
  </si>
  <si>
    <t>selkoupe</t>
  </si>
  <si>
    <t>sem</t>
  </si>
  <si>
    <t>Semitic languages</t>
  </si>
  <si>
    <t>sémitiques, langues</t>
  </si>
  <si>
    <t>sga</t>
  </si>
  <si>
    <t>Irish, Old (to 900)</t>
  </si>
  <si>
    <t>irlandais ancien (jusqu'à 900)</t>
  </si>
  <si>
    <t>sgn</t>
  </si>
  <si>
    <t>Sign Languages</t>
  </si>
  <si>
    <t>langues des signes</t>
  </si>
  <si>
    <t>shn</t>
  </si>
  <si>
    <t>Shan</t>
  </si>
  <si>
    <t>chan</t>
  </si>
  <si>
    <t>sid</t>
  </si>
  <si>
    <t>Sidamo</t>
  </si>
  <si>
    <t>sidamo</t>
  </si>
  <si>
    <t>sin</t>
  </si>
  <si>
    <t>si</t>
  </si>
  <si>
    <t>Sinhala; Sinhalese</t>
  </si>
  <si>
    <t>singhalais</t>
  </si>
  <si>
    <t>sio</t>
  </si>
  <si>
    <t>Siouan languages</t>
  </si>
  <si>
    <t>sioux, langues</t>
  </si>
  <si>
    <t>sit</t>
  </si>
  <si>
    <t>Sino-Tibetan languages</t>
  </si>
  <si>
    <t>sino-tibétaines, langues</t>
  </si>
  <si>
    <t>sla</t>
  </si>
  <si>
    <t>Slavic languages</t>
  </si>
  <si>
    <t>slaves, langues</t>
  </si>
  <si>
    <t>slo (B)</t>
  </si>
  <si>
    <t>slk (T)</t>
  </si>
  <si>
    <t>sk</t>
  </si>
  <si>
    <t>Slovak</t>
  </si>
  <si>
    <t>slovaque</t>
  </si>
  <si>
    <t>slv</t>
  </si>
  <si>
    <t>sl</t>
  </si>
  <si>
    <t>Slovenian</t>
  </si>
  <si>
    <t>slovène</t>
  </si>
  <si>
    <t>sma</t>
  </si>
  <si>
    <t>Southern Sami</t>
  </si>
  <si>
    <t>sami du Sud</t>
  </si>
  <si>
    <t>sme</t>
  </si>
  <si>
    <t>se</t>
  </si>
  <si>
    <t>Northern Sami</t>
  </si>
  <si>
    <t>sami du Nord</t>
  </si>
  <si>
    <t>smi</t>
  </si>
  <si>
    <t>Sami languages</t>
  </si>
  <si>
    <t>sames, langues</t>
  </si>
  <si>
    <t>smj</t>
  </si>
  <si>
    <t>Lule Sami</t>
  </si>
  <si>
    <t>sami de Lule</t>
  </si>
  <si>
    <t>smn</t>
  </si>
  <si>
    <t>Inari Sami</t>
  </si>
  <si>
    <t>sami d'Inari</t>
  </si>
  <si>
    <t>smo</t>
  </si>
  <si>
    <t>sm</t>
  </si>
  <si>
    <t>Samoan</t>
  </si>
  <si>
    <t>samoan</t>
  </si>
  <si>
    <t>sms</t>
  </si>
  <si>
    <t>Skolt Sami</t>
  </si>
  <si>
    <t>sami skolt</t>
  </si>
  <si>
    <t>sna</t>
  </si>
  <si>
    <t>sn</t>
  </si>
  <si>
    <t>Shona</t>
  </si>
  <si>
    <t>shona</t>
  </si>
  <si>
    <t>snd</t>
  </si>
  <si>
    <t>sd</t>
  </si>
  <si>
    <t>Sindhi</t>
  </si>
  <si>
    <t>sindhi</t>
  </si>
  <si>
    <t>snk</t>
  </si>
  <si>
    <t>Soninke</t>
  </si>
  <si>
    <t>soninké</t>
  </si>
  <si>
    <t>sog</t>
  </si>
  <si>
    <t>Sogdian</t>
  </si>
  <si>
    <t>sogdien</t>
  </si>
  <si>
    <t>som</t>
  </si>
  <si>
    <t>so</t>
  </si>
  <si>
    <t>Somali</t>
  </si>
  <si>
    <t>somali</t>
  </si>
  <si>
    <t>son</t>
  </si>
  <si>
    <t>Songhai languages</t>
  </si>
  <si>
    <t>songhai, langues</t>
  </si>
  <si>
    <t>sot</t>
  </si>
  <si>
    <t>st</t>
  </si>
  <si>
    <t>Sotho, Southern</t>
  </si>
  <si>
    <t>sotho du Sud</t>
  </si>
  <si>
    <t>spa</t>
  </si>
  <si>
    <t>es</t>
  </si>
  <si>
    <t>Spanish; Castilian</t>
  </si>
  <si>
    <t>espagnol; castillan</t>
  </si>
  <si>
    <t>srd</t>
  </si>
  <si>
    <t>sc</t>
  </si>
  <si>
    <t>Sardinian</t>
  </si>
  <si>
    <t>sarde</t>
  </si>
  <si>
    <t>srn</t>
  </si>
  <si>
    <t>Sranan Tongo</t>
  </si>
  <si>
    <t>sranan tongo</t>
  </si>
  <si>
    <t>srp</t>
  </si>
  <si>
    <t>sr</t>
  </si>
  <si>
    <t>Serbian</t>
  </si>
  <si>
    <t>serbe</t>
  </si>
  <si>
    <t>srr</t>
  </si>
  <si>
    <t>Serer</t>
  </si>
  <si>
    <t>sérère</t>
  </si>
  <si>
    <t>ssa</t>
  </si>
  <si>
    <t>Nilo-Saharan languages</t>
  </si>
  <si>
    <t>nilo-sahariennes, langues</t>
  </si>
  <si>
    <t>ssw</t>
  </si>
  <si>
    <t>ss</t>
  </si>
  <si>
    <t>Swati</t>
  </si>
  <si>
    <t>swati</t>
  </si>
  <si>
    <t>suk</t>
  </si>
  <si>
    <t>Sukuma</t>
  </si>
  <si>
    <t>sukuma</t>
  </si>
  <si>
    <t>sun</t>
  </si>
  <si>
    <t>su</t>
  </si>
  <si>
    <t>Sundanese</t>
  </si>
  <si>
    <t>soundanais</t>
  </si>
  <si>
    <t>sus</t>
  </si>
  <si>
    <t>Susu</t>
  </si>
  <si>
    <t>soussou</t>
  </si>
  <si>
    <t>sux</t>
  </si>
  <si>
    <t>Sumerian</t>
  </si>
  <si>
    <t>sumérien</t>
  </si>
  <si>
    <t>swa</t>
  </si>
  <si>
    <t>sw</t>
  </si>
  <si>
    <t>Swahili</t>
  </si>
  <si>
    <t>swahili</t>
  </si>
  <si>
    <t>swe</t>
  </si>
  <si>
    <t>sv</t>
  </si>
  <si>
    <t>Swedish</t>
  </si>
  <si>
    <t>suédois</t>
  </si>
  <si>
    <t>syc</t>
  </si>
  <si>
    <t>Classical Syriac</t>
  </si>
  <si>
    <t>syriaque classique</t>
  </si>
  <si>
    <t>syr</t>
  </si>
  <si>
    <t>Syriac</t>
  </si>
  <si>
    <t>syriaque</t>
  </si>
  <si>
    <t>tah</t>
  </si>
  <si>
    <t>ty</t>
  </si>
  <si>
    <t>Tahitian</t>
  </si>
  <si>
    <t>tahitien</t>
  </si>
  <si>
    <t>tai</t>
  </si>
  <si>
    <t>Tai languages</t>
  </si>
  <si>
    <t>tai, langues</t>
  </si>
  <si>
    <t>tam</t>
  </si>
  <si>
    <t>ta</t>
  </si>
  <si>
    <t>Tamil</t>
  </si>
  <si>
    <t>tamoul</t>
  </si>
  <si>
    <t>tat</t>
  </si>
  <si>
    <t>tt</t>
  </si>
  <si>
    <t>Tatar</t>
  </si>
  <si>
    <t>tatar</t>
  </si>
  <si>
    <t>tel</t>
  </si>
  <si>
    <t>te</t>
  </si>
  <si>
    <t>Telugu</t>
  </si>
  <si>
    <t>télougou</t>
  </si>
  <si>
    <t>tem</t>
  </si>
  <si>
    <t>Timne</t>
  </si>
  <si>
    <t>temne</t>
  </si>
  <si>
    <t>ter</t>
  </si>
  <si>
    <t>Tereno</t>
  </si>
  <si>
    <t>tereno</t>
  </si>
  <si>
    <t>tet</t>
  </si>
  <si>
    <t>Tetum</t>
  </si>
  <si>
    <t>tetum</t>
  </si>
  <si>
    <t>tgk</t>
  </si>
  <si>
    <t>tg</t>
  </si>
  <si>
    <t>Tajik</t>
  </si>
  <si>
    <t>tadjik</t>
  </si>
  <si>
    <t>tgl</t>
  </si>
  <si>
    <t>tl</t>
  </si>
  <si>
    <t>Tagalog</t>
  </si>
  <si>
    <t>tagalog</t>
  </si>
  <si>
    <t>tha</t>
  </si>
  <si>
    <t>th</t>
  </si>
  <si>
    <t>Thai</t>
  </si>
  <si>
    <t>thaï</t>
  </si>
  <si>
    <t>tig</t>
  </si>
  <si>
    <t>Tigre</t>
  </si>
  <si>
    <t>tigré</t>
  </si>
  <si>
    <t>tir</t>
  </si>
  <si>
    <t>ti</t>
  </si>
  <si>
    <t>Tigrinya</t>
  </si>
  <si>
    <t>tigrigna</t>
  </si>
  <si>
    <t>tiv</t>
  </si>
  <si>
    <t>Tiv</t>
  </si>
  <si>
    <t>tkl</t>
  </si>
  <si>
    <t>Tokelau</t>
  </si>
  <si>
    <t>tokelau</t>
  </si>
  <si>
    <t>tlh</t>
  </si>
  <si>
    <t>Klingon; tlhIngan-Hol</t>
  </si>
  <si>
    <t>klingon</t>
  </si>
  <si>
    <t>tli</t>
  </si>
  <si>
    <t>Tlingit</t>
  </si>
  <si>
    <t>tlingit</t>
  </si>
  <si>
    <t>tmh</t>
  </si>
  <si>
    <t>Tamashek</t>
  </si>
  <si>
    <t>tamacheq</t>
  </si>
  <si>
    <t>tog</t>
  </si>
  <si>
    <t>Tonga (Nyasa)</t>
  </si>
  <si>
    <t>tonga (Nyasa)</t>
  </si>
  <si>
    <t>ton</t>
  </si>
  <si>
    <t>to</t>
  </si>
  <si>
    <t>Tonga (Tonga Islands)</t>
  </si>
  <si>
    <t>tongan (Îles Tonga)</t>
  </si>
  <si>
    <t>tpi</t>
  </si>
  <si>
    <t>Tok Pisin</t>
  </si>
  <si>
    <t>tok pisin</t>
  </si>
  <si>
    <t>tsi</t>
  </si>
  <si>
    <t>Tsimshian</t>
  </si>
  <si>
    <t>tsimshian</t>
  </si>
  <si>
    <t>tsn</t>
  </si>
  <si>
    <t>tn</t>
  </si>
  <si>
    <t>Tswana</t>
  </si>
  <si>
    <t>tswana</t>
  </si>
  <si>
    <t>tso</t>
  </si>
  <si>
    <t>ts</t>
  </si>
  <si>
    <t>Tsonga</t>
  </si>
  <si>
    <t>tsonga</t>
  </si>
  <si>
    <t>tuk</t>
  </si>
  <si>
    <t>tk</t>
  </si>
  <si>
    <t>Turkmen</t>
  </si>
  <si>
    <t>turkmène</t>
  </si>
  <si>
    <t>tum</t>
  </si>
  <si>
    <t>Tumbuka</t>
  </si>
  <si>
    <t>tumbuka</t>
  </si>
  <si>
    <t>tup</t>
  </si>
  <si>
    <t>Tupi languages</t>
  </si>
  <si>
    <t>tupi, langues</t>
  </si>
  <si>
    <t>tur</t>
  </si>
  <si>
    <t>tr</t>
  </si>
  <si>
    <t>Turkish</t>
  </si>
  <si>
    <t>turc</t>
  </si>
  <si>
    <t>tut</t>
  </si>
  <si>
    <t>Altaic languages</t>
  </si>
  <si>
    <t>altaïques, langues</t>
  </si>
  <si>
    <t>tvl</t>
  </si>
  <si>
    <t>Tuvalu</t>
  </si>
  <si>
    <t>tuvalu</t>
  </si>
  <si>
    <t>twi</t>
  </si>
  <si>
    <t>tw</t>
  </si>
  <si>
    <t>Twi</t>
  </si>
  <si>
    <t>tyv</t>
  </si>
  <si>
    <t>Tuvinian</t>
  </si>
  <si>
    <t>touva</t>
  </si>
  <si>
    <t>udm</t>
  </si>
  <si>
    <t>Udmurt</t>
  </si>
  <si>
    <t>oudmourte</t>
  </si>
  <si>
    <t>uga</t>
  </si>
  <si>
    <t>Ugaritic</t>
  </si>
  <si>
    <t>ougaritique</t>
  </si>
  <si>
    <t>uig</t>
  </si>
  <si>
    <t>ug</t>
  </si>
  <si>
    <t>Uighur; Uyghur</t>
  </si>
  <si>
    <t>ouïgour</t>
  </si>
  <si>
    <t>ukr</t>
  </si>
  <si>
    <t>uk</t>
  </si>
  <si>
    <t>Ukrainian</t>
  </si>
  <si>
    <t>ukrainien</t>
  </si>
  <si>
    <t>umb</t>
  </si>
  <si>
    <t>Umbundu</t>
  </si>
  <si>
    <t>umbundu</t>
  </si>
  <si>
    <t>und</t>
  </si>
  <si>
    <t>Undetermined</t>
  </si>
  <si>
    <t>indéterminée</t>
  </si>
  <si>
    <t>urd</t>
  </si>
  <si>
    <t>ur</t>
  </si>
  <si>
    <t>Urdu</t>
  </si>
  <si>
    <t>ourdou</t>
  </si>
  <si>
    <t>uzb</t>
  </si>
  <si>
    <t>uz</t>
  </si>
  <si>
    <t>Uzbek</t>
  </si>
  <si>
    <t>ouszbek</t>
  </si>
  <si>
    <t>vai</t>
  </si>
  <si>
    <t>Vai</t>
  </si>
  <si>
    <t>vaï</t>
  </si>
  <si>
    <t>ven</t>
  </si>
  <si>
    <t>ve</t>
  </si>
  <si>
    <t>Venda</t>
  </si>
  <si>
    <t>venda</t>
  </si>
  <si>
    <t>vie</t>
  </si>
  <si>
    <t>vi</t>
  </si>
  <si>
    <t>Vietnamese</t>
  </si>
  <si>
    <t>vietnamien</t>
  </si>
  <si>
    <t>vol</t>
  </si>
  <si>
    <t>vo</t>
  </si>
  <si>
    <t>Volapük</t>
  </si>
  <si>
    <t>volapük</t>
  </si>
  <si>
    <t>vot</t>
  </si>
  <si>
    <t>Votic</t>
  </si>
  <si>
    <t>vote</t>
  </si>
  <si>
    <t>wak</t>
  </si>
  <si>
    <t>Wakashan languages</t>
  </si>
  <si>
    <t>wakashanes, langues</t>
  </si>
  <si>
    <t>wal</t>
  </si>
  <si>
    <t>Wolaitta; Wolaytta</t>
  </si>
  <si>
    <t>wolaitta; wolaytta</t>
  </si>
  <si>
    <t>war</t>
  </si>
  <si>
    <t>Waray</t>
  </si>
  <si>
    <t>waray</t>
  </si>
  <si>
    <t>was</t>
  </si>
  <si>
    <t>Washo</t>
  </si>
  <si>
    <t>washo</t>
  </si>
  <si>
    <t>wen</t>
  </si>
  <si>
    <t>Sorbian languages</t>
  </si>
  <si>
    <t>sorabes, langues</t>
  </si>
  <si>
    <t>wln</t>
  </si>
  <si>
    <t>wa</t>
  </si>
  <si>
    <t>Walloon</t>
  </si>
  <si>
    <t>wallon</t>
  </si>
  <si>
    <t>wol</t>
  </si>
  <si>
    <t>wo</t>
  </si>
  <si>
    <t>Wolof</t>
  </si>
  <si>
    <t>wolof</t>
  </si>
  <si>
    <t>xal</t>
  </si>
  <si>
    <t>Kalmyk; Oirat</t>
  </si>
  <si>
    <t>kalmouk; oïrat</t>
  </si>
  <si>
    <t>xho</t>
  </si>
  <si>
    <t>xh</t>
  </si>
  <si>
    <t>Xhosa</t>
  </si>
  <si>
    <t>xhosa</t>
  </si>
  <si>
    <t>yao</t>
  </si>
  <si>
    <t>Yao</t>
  </si>
  <si>
    <t>yap</t>
  </si>
  <si>
    <t>Yapese</t>
  </si>
  <si>
    <t>yapois</t>
  </si>
  <si>
    <t>yid</t>
  </si>
  <si>
    <t>yi</t>
  </si>
  <si>
    <t>Yiddish</t>
  </si>
  <si>
    <t>yiddish</t>
  </si>
  <si>
    <t>yor</t>
  </si>
  <si>
    <t>yo</t>
  </si>
  <si>
    <t>Yoruba</t>
  </si>
  <si>
    <t>yoruba</t>
  </si>
  <si>
    <t>ypk</t>
  </si>
  <si>
    <t>Yupik languages</t>
  </si>
  <si>
    <t>yupik, langues</t>
  </si>
  <si>
    <t>zap</t>
  </si>
  <si>
    <t>Zapotec</t>
  </si>
  <si>
    <t>zapotèque</t>
  </si>
  <si>
    <t>zbl</t>
  </si>
  <si>
    <t>Blissymbols; Blissymbolics; Bliss</t>
  </si>
  <si>
    <t>symboles Bliss; Bliss</t>
  </si>
  <si>
    <t>zen</t>
  </si>
  <si>
    <t>Zenaga</t>
  </si>
  <si>
    <t>zenaga</t>
  </si>
  <si>
    <t>zgh</t>
  </si>
  <si>
    <t>Standard Moroccan Tamazight</t>
  </si>
  <si>
    <t>amazighe standard marocain</t>
  </si>
  <si>
    <t>zha</t>
  </si>
  <si>
    <t>za</t>
  </si>
  <si>
    <t>Zhuang; Chuang</t>
  </si>
  <si>
    <t>zhuang; chuang</t>
  </si>
  <si>
    <t>znd</t>
  </si>
  <si>
    <t>Zande languages</t>
  </si>
  <si>
    <t>zandé, langues</t>
  </si>
  <si>
    <t>zul</t>
  </si>
  <si>
    <t>zu</t>
  </si>
  <si>
    <t>Zulu</t>
  </si>
  <si>
    <t>zoulou</t>
  </si>
  <si>
    <t>zun</t>
  </si>
  <si>
    <t>Zuni</t>
  </si>
  <si>
    <t>zuni</t>
  </si>
  <si>
    <t>zxx</t>
  </si>
  <si>
    <t>No linguistic content; Not applicable</t>
  </si>
  <si>
    <t>pas de contenu linguistique; non applicable</t>
  </si>
  <si>
    <t>zza</t>
  </si>
  <si>
    <t>Zaza; Dimili; Dimli; Kirdki; Kirmanjki; Zazaki</t>
  </si>
  <si>
    <t>zaza; dimili; dimli; kirdki; kirmanjki; zazaki</t>
  </si>
  <si>
    <t>Words/hr</t>
  </si>
  <si>
    <t>Expansion factor (*/en)</t>
  </si>
  <si>
    <t>Expansion factor (en/*)</t>
  </si>
  <si>
    <t>Expansion factor (*/fr)</t>
  </si>
  <si>
    <t>Expansion factor (fr/*)</t>
  </si>
  <si>
    <t>Read limit chars/sec</t>
  </si>
  <si>
    <t>zz</t>
  </si>
  <si>
    <t>oth</t>
  </si>
  <si>
    <t>Other</t>
  </si>
  <si>
    <t>autres</t>
  </si>
  <si>
    <t>N°</t>
  </si>
  <si>
    <t>Speak</t>
  </si>
  <si>
    <t>Read</t>
  </si>
  <si>
    <t>w/hr</t>
  </si>
  <si>
    <t>zh-TW</t>
  </si>
  <si>
    <t>Chinese (traditional)</t>
  </si>
  <si>
    <t>chinois traditionnel</t>
  </si>
  <si>
    <t>zh-CN</t>
  </si>
  <si>
    <t>Xxxx-yyy-Q</t>
  </si>
  <si>
    <t>Description…</t>
  </si>
  <si>
    <t>nl-NL</t>
  </si>
  <si>
    <t>nl-BE</t>
  </si>
  <si>
    <t>Dutch</t>
  </si>
  <si>
    <t>Flemish</t>
  </si>
  <si>
    <t xml:space="preserve">néerlandais; </t>
  </si>
  <si>
    <t>flamand</t>
  </si>
  <si>
    <t>pt-BR</t>
  </si>
  <si>
    <t>pt-PT</t>
  </si>
  <si>
    <t>Portuguese (Brazil)</t>
  </si>
  <si>
    <t>Portuguese (Portugal)</t>
  </si>
  <si>
    <t>portugais (Brésil)</t>
  </si>
  <si>
    <t>portugais (Portugal)</t>
  </si>
  <si>
    <t>Speak/h</t>
  </si>
  <si>
    <t>Read/s</t>
  </si>
  <si>
    <t>chars</t>
  </si>
  <si>
    <t>words</t>
  </si>
  <si>
    <t>es-ES</t>
  </si>
  <si>
    <t>es-LA</t>
  </si>
  <si>
    <t xml:space="preserve">Le service maintenance 
est un entretien courant </t>
  </si>
  <si>
    <t>pour garder la pièce en bon état,</t>
  </si>
  <si>
    <t>destiné aux montres quartz 
comme aux montres mécaniques.</t>
  </si>
  <si>
    <t xml:space="preserve">Il consiste à restaurer l’étanchéité 
de la montre </t>
  </si>
  <si>
    <t xml:space="preserve">en changeant tous ses joints </t>
  </si>
  <si>
    <t xml:space="preserve">et à nettoyer les composants externes </t>
  </si>
  <si>
    <t xml:space="preserve">le boitier, le bracelet, 
le fermoir et la boucle. </t>
  </si>
  <si>
    <t xml:space="preserve">La Maison recommande d’alterner ce service avec le service complet tous les 2 à 3 ans. </t>
  </si>
  <si>
    <t xml:space="preserve">Un diagnostic est mené sur la pièce 
avant chaque intervention. </t>
  </si>
  <si>
    <t xml:space="preserve">Il est fait de trois contrôles, 
dont un contrôle visuel. </t>
  </si>
  <si>
    <t xml:space="preserve">Lors de ce contrôle, l’horloger s’assure 
que le cadran n’est pas fissuré </t>
  </si>
  <si>
    <t>et que la glace n’est pas rayée.</t>
  </si>
  <si>
    <t xml:space="preserve"> Puis il vérifie toutes les pierres, 
l’état de la carrure, </t>
  </si>
  <si>
    <t xml:space="preserve">du bracelet, 
et le fonctionnement du fermoir. </t>
  </si>
  <si>
    <t xml:space="preserve">Enfin, il contrôle la mise à l’heure, </t>
  </si>
  <si>
    <t xml:space="preserve">le numéro de série </t>
  </si>
  <si>
    <t>et le numéro individuel de la montre.</t>
  </si>
  <si>
    <t xml:space="preserve">Quand le diagnostic est posé, </t>
  </si>
  <si>
    <t xml:space="preserve">et que le devis a été accepté 
par le client, </t>
  </si>
  <si>
    <t>l’intervention peut démarrer.</t>
  </si>
  <si>
    <t xml:space="preserve">La première étape, le désemboitage, 
consiste à enlever le mouvement de la boîte.  </t>
  </si>
  <si>
    <t xml:space="preserve">L’horloger retire les quatre vis de fond 
pour accéder au mouvement. </t>
  </si>
  <si>
    <t xml:space="preserve">Puis il enlève les deux vis de brides 
et les brides, </t>
  </si>
  <si>
    <t>le petit ressort qui maintient 
la pile en place et la tige de remontoir.</t>
  </si>
  <si>
    <t xml:space="preserve"> L’horloger peut alors 
enlever le mouvement </t>
  </si>
  <si>
    <t xml:space="preserve">et son cercle d’emboitage 
de la carrure. </t>
  </si>
  <si>
    <t xml:space="preserve">Comme le mouvement est libre, 
l’horloger peut travailler sur le bracelet et la carrure, </t>
  </si>
  <si>
    <t>sans l'abîmer.</t>
  </si>
  <si>
    <t xml:space="preserve">il sépare le bracelet de la carrure </t>
  </si>
  <si>
    <t>en enlevant les deux vis 
qui les maintiennent ensemble.</t>
  </si>
  <si>
    <t xml:space="preserve">Quand les parties externes 
sont démontées, </t>
  </si>
  <si>
    <t xml:space="preserve">l’horloger les range 
dans la boîte </t>
  </si>
  <si>
    <t xml:space="preserve">qui sera envoyée au polissage. </t>
  </si>
  <si>
    <t>Il contrôle une dernière fois 
le fond et le met dans la boîte,</t>
  </si>
  <si>
    <t xml:space="preserve"> puis il fait de même avec la carrure </t>
  </si>
  <si>
    <t>et le bracelet.</t>
  </si>
  <si>
    <t xml:space="preserve">Dans le cas d’une montre Alhambra comme celle-ci, 
le polissage et le rhodiage des parties externes </t>
  </si>
  <si>
    <t xml:space="preserve">demandent entre 2h et 2h et demi 
de temps de travail. </t>
  </si>
  <si>
    <t xml:space="preserve">L’horloger commence par polir la carrure. </t>
  </si>
  <si>
    <t xml:space="preserve">Quand il remarque des rayures plus profondes, 
il change de feutre. </t>
  </si>
  <si>
    <t xml:space="preserve">Pour le fond, 
l’horloger polit d’abord le pourtour, </t>
  </si>
  <si>
    <t>puis satine le milieu 
avec une brosse spéciale.</t>
  </si>
  <si>
    <t xml:space="preserve">Lors du polissage, le polisseur a utilisé des pâtes abrasives 
qui ont tendance à pénétrer dans la matière. </t>
  </si>
  <si>
    <t>Le nettoyage au bain à ultrasons 
permet d’enlever les restes de ces pâtes abrasives.</t>
  </si>
  <si>
    <t>Après avoir séché la pièce, il faut la rhodier.</t>
  </si>
  <si>
    <t xml:space="preserve"> Le rhodiage s’effectuer  uniquement sur l’or gris.</t>
  </si>
  <si>
    <t xml:space="preserve"> Il est composé de quatre bains de liquide différents, </t>
  </si>
  <si>
    <t>dont le dernier est un bain de rhodium.</t>
  </si>
  <si>
    <t xml:space="preserve"> Le rhodium est un métal rare
qui coûte bien plus cher que l’or.</t>
  </si>
  <si>
    <t>Une fois le polissage 
et le rhodiage terminés,</t>
  </si>
  <si>
    <t xml:space="preserve"> l’horloger contrôle une dernière fois les composants 
avant de procéder à l’emboitage du mouvement. </t>
  </si>
  <si>
    <t xml:space="preserve">C’est à cette étape là
qu’il va changer la pile. </t>
  </si>
  <si>
    <t xml:space="preserve">La Maison Van Cleef &amp; Arpels
propose aussi un service pile,  </t>
  </si>
  <si>
    <t xml:space="preserve">qui consiste à changer la pile
et le joint de fond. </t>
  </si>
  <si>
    <t>Ce service permet de prolonger temporairement l’étanchéité,</t>
  </si>
  <si>
    <t xml:space="preserve"> mais pas de la restaurer. </t>
  </si>
  <si>
    <t xml:space="preserve">La maison Van Cleef &amp; Arpels préconise 
un service maintenance, </t>
  </si>
  <si>
    <t>qui  est beaucoup plus complet.</t>
  </si>
  <si>
    <t xml:space="preserve">Après avoir remplacé la pile, 
l’horloger remet le petit ressort qui maintient la pile </t>
  </si>
  <si>
    <t xml:space="preserve">et il replace les deux brides de fixation avec les deux vis. </t>
  </si>
  <si>
    <t xml:space="preserve">Ensuite, il va mettre de nouveaux joints,
 après les avoir lubrifiés. </t>
  </si>
  <si>
    <t>Sur ce modèle de montre, il y a deux joints, 
le joint de fond et le joint de tube.</t>
  </si>
  <si>
    <t xml:space="preserve"> Les joints se détériorent dans le temps</t>
  </si>
  <si>
    <t xml:space="preserve"> car ce sont des matières organiques. </t>
  </si>
  <si>
    <t>C’est pourquoi il est nécessaire 
de les remplacer régulièrement.</t>
  </si>
  <si>
    <t xml:space="preserve"> Avant de remettre en place le bracelet, </t>
  </si>
  <si>
    <t xml:space="preserve">l’horloger vérifie encore une fois 
les maillons et le fermoir. </t>
  </si>
  <si>
    <t xml:space="preserve">Il visse le bracelet à la carrure. </t>
  </si>
  <si>
    <t>Enfin, il conclut cette étape 
en vissant le fond.</t>
  </si>
  <si>
    <t xml:space="preserve">La montre est donc prête </t>
  </si>
  <si>
    <t xml:space="preserve">pour effectuer les contrôles finaux, </t>
  </si>
  <si>
    <t>et notamment un contrôle d’étanchéité.</t>
  </si>
  <si>
    <t xml:space="preserve"> Le résultat de ce contrôle est bon, </t>
  </si>
  <si>
    <t xml:space="preserve">le prochain service préconisé 
pour cette montre est un service complet. </t>
  </si>
  <si>
    <t xml:space="preserve">L’horloger procède aussi à un contrôle d’autonomie, 
qui permet de vérifier le passage des aiguilles </t>
  </si>
  <si>
    <t xml:space="preserve">et le bon fonctionnement de la montre 
pendant 24 heures. </t>
  </si>
  <si>
    <t>Pour finir, l’horloger effectue
un dernier contrôle visuel.</t>
  </si>
  <si>
    <t>L’alignement des aiguilles à midi, 3 heures,</t>
  </si>
  <si>
    <t xml:space="preserve"> six heures </t>
  </si>
  <si>
    <t xml:space="preserve">et 9 heures. </t>
  </si>
  <si>
    <t xml:space="preserve">Les maillons, les pierres, le polissage, </t>
  </si>
  <si>
    <t>le fermoir, le numéro de série
et le numéro individuel de la montre.</t>
  </si>
  <si>
    <t xml:space="preserve">La montre est prête à retourner en boutique. </t>
  </si>
  <si>
    <t>メンテナンス サービスは定期的なサービスで、</t>
  </si>
  <si>
    <t>時計の良好な状態を保つのが目的です。</t>
  </si>
  <si>
    <t>クォーツ時計と機械式時計、双方が対象です。</t>
  </si>
  <si>
    <t>時計の防水性を確保するため、</t>
  </si>
  <si>
    <t>パッキンは全て交換されます。</t>
  </si>
  <si>
    <t>そして外装部品は洗浄されます。</t>
  </si>
  <si>
    <t>ケース、ストラップ、クラスプ、そしてバックルです。</t>
  </si>
  <si>
    <t>このサービスは、エングレービングやポリッシュの依頼があった場合にも必須とされています。</t>
  </si>
  <si>
    <t>作業に入る前に、精密検査を行います。</t>
  </si>
  <si>
    <t>精密検査は３つの工程に分かれ、その内の１つが外観検査です。</t>
  </si>
  <si>
    <t>この際に、文字盤に亀裂がないか、</t>
  </si>
  <si>
    <t>クリスタルに傷が付いていないかを確認します。</t>
  </si>
  <si>
    <t>次に、宝石を一点ずつチェックし、ケースの状態、</t>
  </si>
  <si>
    <t>ブレスレット、そしてクラスプに問題がないかを見極めます。</t>
  </si>
  <si>
    <t>続いて、時刻合わせの検査と、</t>
  </si>
  <si>
    <t>シリアル番号、</t>
  </si>
  <si>
    <t>そして時計の固有番号を確認します。</t>
  </si>
  <si>
    <t>精密検査を終え、</t>
  </si>
  <si>
    <t>お客様が見積りを了承した場合に、</t>
  </si>
  <si>
    <t>メンテナンス作業が始まります。</t>
  </si>
  <si>
    <t>まず最初に、ムーブメントをケースから取り出します。</t>
  </si>
  <si>
    <t>裏ブタのネジを外すと、ムーブメントが露になります。</t>
  </si>
  <si>
    <t>続いてクランプのネジとクランプを外し、</t>
  </si>
  <si>
    <t>電池を固定しているバネ、そして巻真を外します。</t>
  </si>
  <si>
    <t>こうして、ムーブメントと</t>
  </si>
  <si>
    <t>ケーシングリングを、ケースから取り外します。</t>
  </si>
  <si>
    <t>こうしてムーブメントを取り出しておけば、ブレスレットやケースの作業をしている間も、</t>
  </si>
  <si>
    <t>ムーブメントを損傷する心配がありません。</t>
  </si>
  <si>
    <t>ブレスレットとケースも分解します。</t>
  </si>
  <si>
    <t>両方を繋いでる２つのネジを外します。</t>
  </si>
  <si>
    <t>外装部品を全て分解したら、</t>
  </si>
  <si>
    <t>これらの部品を専用の箱に入れ、</t>
  </si>
  <si>
    <t>ポリッシャーへと回します。</t>
  </si>
  <si>
    <t>裏ブタの状態をチェックし、箱に入れます。</t>
  </si>
  <si>
    <t>そしてケースとブレスレットも</t>
  </si>
  <si>
    <t>同じ手順で行われます。</t>
  </si>
  <si>
    <t>アルハンブラウォッチの場合、外装のポリッシュとロジウムメッキには、</t>
  </si>
  <si>
    <t>2時間から2時間半の作業時間が必要です。</t>
  </si>
  <si>
    <t>まずケースのポリッシュから始めます。</t>
  </si>
  <si>
    <t>傷が深い場合には、もう1つの硬い方のバフを使います。</t>
  </si>
  <si>
    <t>裏ブタは、まず外周部分をポリッシュし、</t>
  </si>
  <si>
    <t>そして特殊なブラシを使って表面をサテン仕上げにします。</t>
  </si>
  <si>
    <t>ポリッシュの後、研磨剤が表面に付着している事があります。</t>
  </si>
  <si>
    <t>これを取り除くには、超音波洗浄機で洗ってやる必要があります。</t>
  </si>
  <si>
    <t>乾燥が終了したら、ロジウムメッキを行います。</t>
  </si>
  <si>
    <t>ロジウムメッキは、ホワイトゴールドにのみ行う処理です。</t>
  </si>
  <si>
    <t>ロジウムメッキには4種類の漕を用い、</t>
  </si>
  <si>
    <t>4つ目が、ロジウム漕です。</t>
  </si>
  <si>
    <t>ロジウムは貴金属で、ゴールドより高価です。</t>
  </si>
  <si>
    <t>ポリッシュとロジウムメッキが完了したら、</t>
  </si>
  <si>
    <t>この工程で、バッテリーを取り替えます。</t>
  </si>
  <si>
    <t>ヴァン クリーフ＆アーペルではバッテリーサービスも行っています。</t>
  </si>
  <si>
    <t>これは、電池交換と裏ブタのパッキン交換のみを行うものです。</t>
  </si>
  <si>
    <t>これによって時計の防水性は保たれますが、</t>
  </si>
  <si>
    <t>決して完全な状態に戻ったわけではありません。</t>
  </si>
  <si>
    <t>ヴァン クリーフ＆アーペルは、より完全なサービスを</t>
  </si>
  <si>
    <t>お勧めします。</t>
  </si>
  <si>
    <t>新しい電池を入れたら、固定バネを取り付け、</t>
  </si>
  <si>
    <t>クランプとそのネジを取り付けます。</t>
  </si>
  <si>
    <t>パッキンには、オーガニックな素材を使用しているので、</t>
  </si>
  <si>
    <t>経年により劣化していきます。</t>
  </si>
  <si>
    <t>ですから、定期的に交換する必要があります。</t>
  </si>
  <si>
    <t>ブレスレットと裏ブタを取り付ける前に、</t>
  </si>
  <si>
    <t>ブレスレットのコマとクラスプを再度検査します。</t>
  </si>
  <si>
    <t>ケースにブレスレットを取り付けます。</t>
  </si>
  <si>
    <t>最後に、裏ブタを閉めてネジを取り付けます。</t>
  </si>
  <si>
    <t>時計が、ブティックに送られる前に、</t>
  </si>
  <si>
    <t>3つの最終検査が行われます。</t>
  </si>
  <si>
    <t>そのうちの一つが、防水性の検査です。</t>
  </si>
  <si>
    <t>検査結果は合格です。</t>
  </si>
  <si>
    <t>次回は、コンプリート サービスをお勧めします。</t>
  </si>
  <si>
    <t>続いてランニングテストを行います。24時間に渡って針の動きや、</t>
  </si>
  <si>
    <t>時計の動作を確認するためです。</t>
  </si>
  <si>
    <t>そして最後に、外観のチェックが行われます。</t>
  </si>
  <si>
    <t>針の位置を3時、</t>
  </si>
  <si>
    <t>６時、</t>
  </si>
  <si>
    <t>9時の位置で確認します。</t>
  </si>
  <si>
    <t>そしてブレスレットのコマ、宝石、ポリッシュの仕上がり、</t>
  </si>
  <si>
    <t>クラスプ、シリアル番号、固有番号をチェックします。</t>
  </si>
  <si>
    <t>こうして時計はブティックに届けられます。</t>
  </si>
  <si>
    <t>再度、部品を検査し、
ムーブメントのケーシングに移ります。</t>
  </si>
  <si>
    <t>続いて、シリコングリスを塗った
新しいパッキンを取り付けます。</t>
  </si>
  <si>
    <t>このモデルの場合、裏ブタ用と
リュウズチューブ用の2種類のパッキンがあります。</t>
  </si>
  <si>
    <t>Customer Service
Trainning for Sales Teams</t>
  </si>
  <si>
    <t>Watchmaking interventions:
the Maintenance Service</t>
  </si>
  <si>
    <t>時計修理
メンテナンス</t>
  </si>
  <si>
    <t>カスタマーサービス
セールスの養成</t>
  </si>
  <si>
    <t>顾客服务
销售团队培训</t>
  </si>
  <si>
    <t>钟表检修：
维修服务</t>
  </si>
  <si>
    <t>本服务同时适用于石英表及机械表。</t>
  </si>
  <si>
    <t>维修内容包括修复腕表的防水性，</t>
  </si>
  <si>
    <t>即更换其所有防水垫圈</t>
  </si>
  <si>
    <t>和清洗外部组件</t>
  </si>
  <si>
    <t>表壳、表带、搭扣及表扣。</t>
  </si>
  <si>
    <t>梵克雅宝世家建议此项服务与完整保养服务，每隔2至3年交替进行一次。</t>
  </si>
  <si>
    <t>开始任何工序之前，都会先对腕表进行诊断。</t>
  </si>
  <si>
    <t>诊断分三项检测，其中包括目视检测。</t>
  </si>
  <si>
    <t>当进行该检测时，钟表工匠确认表盘没有裂纹，</t>
  </si>
  <si>
    <t>表镜没有刮痕。</t>
  </si>
  <si>
    <t>接着，他检查所有宝石、主表壳的状态、</t>
  </si>
  <si>
    <t>表链及搭扣功能。</t>
  </si>
  <si>
    <t>最后，他检查小时设置、</t>
  </si>
  <si>
    <t>序列号</t>
  </si>
  <si>
    <t>及腕表的独立编号。</t>
  </si>
  <si>
    <t>当诊断结果出炉，</t>
  </si>
  <si>
    <t>客户也接受了估价单后，</t>
  </si>
  <si>
    <t>就可以启动维修工序。</t>
  </si>
  <si>
    <t>第一步，打开表壳，将机芯从表壳取出。</t>
  </si>
  <si>
    <t>为通往机芯，钟表工匠先取下底盘的四颗螺丝。</t>
  </si>
  <si>
    <t>接着他拿掉两个法兰面螺栓和法兰盘，</t>
  </si>
  <si>
    <t>固定电池的小弹簧及上链柄轴。</t>
  </si>
  <si>
    <t>这样，钟表工匠就可以取出机芯</t>
  </si>
  <si>
    <t>及主表壳的套环。</t>
  </si>
  <si>
    <t>没有机芯的束缚，钟表工匠才能对表链及主表壳采取所需工序，</t>
  </si>
  <si>
    <t>从而不损伤机芯。</t>
  </si>
  <si>
    <t>为了将表链与主表壳分开</t>
  </si>
  <si>
    <t>他拆下连结这两部份的一对螺丝。</t>
  </si>
  <si>
    <t>当外部零件都拆开后，</t>
  </si>
  <si>
    <t>钟表工匠将它们收到盒中，</t>
  </si>
  <si>
    <t>之后送去抛光处理。</t>
  </si>
  <si>
    <t>他最后一次检查底盖，并将其放入盒中，</t>
  </si>
  <si>
    <t>接着以相同的方式处理主表壳</t>
  </si>
  <si>
    <t>及表链。</t>
  </si>
  <si>
    <t>由于本腕表为Alhambra腕表，外部零件的抛光及镀铑</t>
  </si>
  <si>
    <t>约需2至2.5个工时。</t>
  </si>
  <si>
    <t>钟表工匠从主表壳的抛光处理开始。</t>
  </si>
  <si>
    <t>当他注意到有较深的刮痕时，会更换抛光毡。</t>
  </si>
  <si>
    <t>至于底盖，钟表工匠先将外圈抛光，</t>
  </si>
  <si>
    <t>接着，以特制刷子对中央部分进行缎面抛光。</t>
  </si>
  <si>
    <t>抛光时，抛光工匠使用可以渗入材质内的研磨膏。</t>
  </si>
  <si>
    <t>超声波浴有助于清除研磨膏的残留。</t>
  </si>
  <si>
    <t>将零件干燥后，必须镀铑。</t>
  </si>
  <si>
    <t>镀铑工序仅适用于灰金材质。</t>
  </si>
  <si>
    <t>本工序要经过四种不同溶液槽，</t>
  </si>
  <si>
    <t>其中的最后一关就是镀铑液。</t>
  </si>
  <si>
    <t>铑是比黄金更加昂贵的稀有金属。</t>
  </si>
  <si>
    <t>一旦抛光及镀铑完毕，</t>
  </si>
  <si>
    <t>在将机芯装壳以前，钟表工匠最后一次检查所有组件。</t>
  </si>
  <si>
    <t>他于本步骤更换电池。</t>
  </si>
  <si>
    <t>梵克雅宝世家也提供电池服务，</t>
  </si>
  <si>
    <t>包括更换电池及底盖的防水垫圈。</t>
  </si>
  <si>
    <t>该服务可以暂时延长防水性，</t>
  </si>
  <si>
    <t>但无法将其修复。</t>
  </si>
  <si>
    <t>梵克雅宝世家倡导更为完善的</t>
  </si>
  <si>
    <t>维修服务。</t>
  </si>
  <si>
    <t>在更换电池后，钟表工匠装回固定电池的小弹簧，</t>
  </si>
  <si>
    <t>重新装上一对螺丝及两个法兰盘。</t>
  </si>
  <si>
    <t>接着，安装上过润滑油的新防水垫圈。</t>
  </si>
  <si>
    <t>本表款有两个防水垫圈，分别是底盖防水垫圈及霸管防水垫圈。</t>
  </si>
  <si>
    <t>防水垫圈会随时间而耗损，</t>
  </si>
  <si>
    <t>因为它们是有机材质。</t>
  </si>
  <si>
    <t>这就是为什么它们需要定期更换。</t>
  </si>
  <si>
    <t>在装回表链以前，</t>
  </si>
  <si>
    <t>钟表工匠再一次检查链环及搭扣。</t>
  </si>
  <si>
    <t>他将表链用螺丝固定于主表壳。</t>
  </si>
  <si>
    <t>最后，将底盖以螺丝固定，本阶段就大功告成。</t>
  </si>
  <si>
    <t>现在，腕表已准备好</t>
  </si>
  <si>
    <t>接受最后的检测，</t>
  </si>
  <si>
    <t>尤其重要的是防水性检测。</t>
  </si>
  <si>
    <t>本检测的结果良好，</t>
  </si>
  <si>
    <t>下次为本腕表竭力推荐的将是一套完整服务。</t>
  </si>
  <si>
    <t>钟表工匠还进行自主运行检测，这能于２４小时内确认</t>
  </si>
  <si>
    <t>指针的运转以及腕表的运行状态良好。</t>
  </si>
  <si>
    <t>大功告成以前，钟表工匠进行最后一次的目视检测。</t>
  </si>
  <si>
    <t>指针对齐于１２点、３点、</t>
  </si>
  <si>
    <t>６点</t>
  </si>
  <si>
    <t>及９点位置。</t>
  </si>
  <si>
    <t>链环、宝石、抛光、</t>
  </si>
  <si>
    <t>搭扣、序列号及腕表的独立编号。</t>
  </si>
  <si>
    <t>一切就绪的腕表准备重回专卖店。</t>
  </si>
  <si>
    <t>维修服务是一种日常保养</t>
  </si>
  <si>
    <t>以使腕表得以保持良好状态，</t>
  </si>
  <si>
    <t>客戶服務
銷售團隊培訓</t>
  </si>
  <si>
    <t>鐘錶檢修：
維修服務</t>
  </si>
  <si>
    <t>維修服務是一種日常保養</t>
  </si>
  <si>
    <t>令腕錶得以保持良好狀態，</t>
  </si>
  <si>
    <t>本服務同時適用於石英錶及機械錶。</t>
  </si>
  <si>
    <t>維修內容包括重新維修腕錶的防水性，</t>
  </si>
  <si>
    <t>即更換其所有防水墊圈</t>
  </si>
  <si>
    <t>和清洗外部組件</t>
  </si>
  <si>
    <t>錶殼、錶帶、搭扣及錶扣。</t>
  </si>
  <si>
    <t>開始任何工序之前，都會先對腕錶進行診斷。</t>
  </si>
  <si>
    <t>診斷分三項檢測，其中包括目視檢測。</t>
  </si>
  <si>
    <t>當進行該檢測時，鐘錶工匠確認錶盤沒有裂紋，</t>
  </si>
  <si>
    <t>錶鏡沒有刮痕。</t>
  </si>
  <si>
    <t>接著，他檢查所有寶石、主錶殼的狀態、</t>
  </si>
  <si>
    <t>錶鍊及錶扣功能。</t>
  </si>
  <si>
    <t>最後，他檢查小時設置、</t>
  </si>
  <si>
    <t>序列號</t>
  </si>
  <si>
    <t>及腕錶的獨立編號。</t>
  </si>
  <si>
    <t>當診斷結果出爐，</t>
  </si>
  <si>
    <t>客戶也接受了估價單後，</t>
  </si>
  <si>
    <t>就可以啟動維修工序。</t>
  </si>
  <si>
    <t>第一步，打開錶殼，將機芯從錶殼取出。</t>
  </si>
  <si>
    <t>為通往機芯，鐘錶工匠先取下底盤的四顆螺絲。</t>
  </si>
  <si>
    <t>接著他拿掉兩個法蘭面螺栓和法蘭盤，</t>
  </si>
  <si>
    <t>固定電池的小彈簧及上鍊柄軸。</t>
  </si>
  <si>
    <t>這樣，鐘錶工匠就可以取出機芯</t>
  </si>
  <si>
    <t>及主錶殼的套環。</t>
  </si>
  <si>
    <t>沒有機芯的束縛，鐘錶工匠才能對錶鍊及主錶殼採取所需工序，</t>
  </si>
  <si>
    <t>從而不損傷機芯。</t>
  </si>
  <si>
    <t>為了將錶鍊與主錶殼分開</t>
  </si>
  <si>
    <t>他拆下連結這兩部份的一對螺絲。</t>
  </si>
  <si>
    <t>當外部零件都拆開後，</t>
  </si>
  <si>
    <t>鐘錶工匠將它們收到盒中，</t>
  </si>
  <si>
    <t>之後送去拋光處理。</t>
  </si>
  <si>
    <t>他最後一次檢查底蓋，並將其放入盒中，</t>
  </si>
  <si>
    <t>接著以相同的方式處理主錶殼</t>
  </si>
  <si>
    <t>及錶鍊。</t>
  </si>
  <si>
    <t>由於本腕錶為Alhambra腕錶，外部零件的拋光及鍍銠</t>
  </si>
  <si>
    <t>鐘錶工匠從主錶殼的拋光處理開始。</t>
  </si>
  <si>
    <t>當他注意到有較深的刮痕時，會更換拋光氈。</t>
  </si>
  <si>
    <t>至於底蓋，鐘錶工匠先將外圈拋光，</t>
  </si>
  <si>
    <t>接著，以特製刷子對中央部分進行緞面拋光。</t>
  </si>
  <si>
    <t>拋光時，拋光工匠使用可以滲入材質內的研磨膏。</t>
  </si>
  <si>
    <t>超音波浴有助於清除研磨膏的殘留。</t>
  </si>
  <si>
    <t>將零件乾燥後，必須鍍銠。</t>
  </si>
  <si>
    <t>鍍銠工序僅適用于灰金材質。</t>
  </si>
  <si>
    <t>本工序要經過四種不同溶液槽，</t>
  </si>
  <si>
    <t>其中的最後一關就是鍍銠液。</t>
  </si>
  <si>
    <t>銠是比黃金更加昂貴的稀有金屬。</t>
  </si>
  <si>
    <t>一旦拋光及鍍銠完畢，</t>
  </si>
  <si>
    <t>在將機芯裝殼以前，鐘錶工匠最後一次檢查所有組件。</t>
  </si>
  <si>
    <t>他於本步驟更換電池。</t>
  </si>
  <si>
    <t>梵克雅寶世家也提供電池服務，</t>
  </si>
  <si>
    <t>包括更換電池及底蓋的防水墊圈。</t>
  </si>
  <si>
    <t>該服務可以暫時延長防水性，</t>
  </si>
  <si>
    <t>但無法將其修復。</t>
  </si>
  <si>
    <t>梵克雅寶世家提倡更為完善的</t>
  </si>
  <si>
    <t>維修服務。</t>
  </si>
  <si>
    <t>在更換電池後，鐘錶工匠裝回固定電池的小彈簧，</t>
  </si>
  <si>
    <t>重新裝上一對螺絲及兩個法蘭盤。</t>
  </si>
  <si>
    <t>接著，安裝上過潤滑油的新防水墊圈。</t>
  </si>
  <si>
    <t>本錶款有兩個防水墊圈，分別是底蓋防水墊圈及霸管防水墊圈。</t>
  </si>
  <si>
    <t>防水墊圈會隨時間而耗損，</t>
  </si>
  <si>
    <t>因為它們是有機材質。</t>
  </si>
  <si>
    <t>這就是為什麼它們需要定期更換。</t>
  </si>
  <si>
    <t>在裝回錶鍊以前，</t>
  </si>
  <si>
    <t>鐘錶工匠再一次檢查鍊環及錶扣。</t>
  </si>
  <si>
    <t>他將錶鍊用螺絲固定於主錶殼。</t>
  </si>
  <si>
    <t>最後，將底蓋以螺絲固定，本階段就大功告成。</t>
  </si>
  <si>
    <t>現在，腕錶已準備好</t>
  </si>
  <si>
    <t>接受最後的檢測，</t>
  </si>
  <si>
    <t>尤其重要的是防水性檢測。</t>
  </si>
  <si>
    <t>本檢測的結果良好，</t>
  </si>
  <si>
    <t>下次為本腕錶竭力推薦的將是一套完整服務。</t>
  </si>
  <si>
    <t>鐘錶工匠還進行自主運行檢測，這能於２４小時內確認</t>
  </si>
  <si>
    <t>指標的運轉以及腕錶的運行狀態良好。</t>
  </si>
  <si>
    <t>大功告成以前，鐘錶工匠進行最後一次的目視檢測。</t>
  </si>
  <si>
    <t>指針對齊於１２點、３點、</t>
  </si>
  <si>
    <t>６點</t>
  </si>
  <si>
    <t>及９點位置。</t>
  </si>
  <si>
    <t>鍊環、寶石、拋光、</t>
  </si>
  <si>
    <t>錶扣、序列號及腕錶的獨立編號。</t>
  </si>
  <si>
    <t>一切就緒的腕錶準備重回專賣店。</t>
  </si>
  <si>
    <r>
      <t>梵克雅寶世家建議此項服務與完整保養服務，每隔</t>
    </r>
    <r>
      <rPr>
        <sz val="12"/>
        <rFont val="Courier New"/>
        <family val="3"/>
      </rPr>
      <t>2</t>
    </r>
    <r>
      <rPr>
        <sz val="12"/>
        <rFont val="PMingLiU"/>
        <family val="1"/>
      </rPr>
      <t>至</t>
    </r>
    <r>
      <rPr>
        <sz val="12"/>
        <rFont val="Courier New"/>
        <family val="3"/>
      </rPr>
      <t>3</t>
    </r>
    <r>
      <rPr>
        <sz val="12"/>
        <rFont val="PMingLiU"/>
        <family val="1"/>
      </rPr>
      <t>年交替進行一次。</t>
    </r>
  </si>
  <si>
    <r>
      <t>約需</t>
    </r>
    <r>
      <rPr>
        <sz val="12"/>
        <rFont val="Courier New"/>
        <family val="3"/>
      </rPr>
      <t>2</t>
    </r>
    <r>
      <rPr>
        <sz val="12"/>
        <rFont val="PMingLiU"/>
        <family val="1"/>
      </rPr>
      <t>至</t>
    </r>
    <r>
      <rPr>
        <sz val="12"/>
        <rFont val="Courier New"/>
        <family val="3"/>
      </rPr>
      <t>2.5</t>
    </r>
    <r>
      <rPr>
        <sz val="12"/>
        <rFont val="PMingLiU"/>
        <family val="1"/>
      </rPr>
      <t>個工時。</t>
    </r>
  </si>
  <si>
    <t>The maintenance service
is a regular service</t>
  </si>
  <si>
    <t>to keep a timepiece in good condition.</t>
  </si>
  <si>
    <t>It is dedicated to both quartz
and mechanical watches.</t>
  </si>
  <si>
    <t>It entails restoring the air
and water-resistance of the watch</t>
  </si>
  <si>
    <t>through changing all seals,</t>
  </si>
  <si>
    <t>and cleaning external components,</t>
  </si>
  <si>
    <t>the case, the bracelet,
the clasp and the buckle.</t>
  </si>
  <si>
    <t>This service is required when a client
asks for engraving or polishing.</t>
  </si>
  <si>
    <t>Before each intervention,
a diagnosis is carried out.</t>
  </si>
  <si>
    <t>It is made up of three controls,
especially the visual control.</t>
  </si>
  <si>
    <t>During it, the watchmaker makes sure
the dial has no crack</t>
  </si>
  <si>
    <t>or the crystal no scratches.</t>
  </si>
  <si>
    <t>Then, he controls the stones,
the case,</t>
  </si>
  <si>
    <t>the bracelet
and the clasp functioning.</t>
  </si>
  <si>
    <t>Finally, he checks the hand-setting,</t>
  </si>
  <si>
    <t>the serial number</t>
  </si>
  <si>
    <t>and the individual number
of the watch.</t>
  </si>
  <si>
    <t>Once the diagnosis is completed</t>
  </si>
  <si>
    <t>and the estimate
is accepted by the client,</t>
  </si>
  <si>
    <t>the intervention can carry on.</t>
  </si>
  <si>
    <t>A maintenance service
starts with the movement uncasing,</t>
  </si>
  <si>
    <t>the watchmaker removes the back screws
and the back to access the movement.</t>
  </si>
  <si>
    <t>After that, he removes
the bridle screws, the bridles,</t>
  </si>
  <si>
    <t>the spring which fixes
the battery and the winding stem.</t>
  </si>
  <si>
    <t>Then, the watchmaker
can remove the movement</t>
  </si>
  <si>
    <t>and its casing ring from the case.</t>
  </si>
  <si>
    <t>As the movement is free,
he can work on the bracelet and the case</t>
  </si>
  <si>
    <t>without any risk to damage it.</t>
  </si>
  <si>
    <t>He separates the bracelet and the case</t>
  </si>
  <si>
    <t>while he removes the two screws
that maintain them together.</t>
  </si>
  <si>
    <t>When the external components
are all separated from each other,</t>
  </si>
  <si>
    <t>the watchmaker puts them
in a specific box,</t>
  </si>
  <si>
    <t>to be sent to the polisher.</t>
  </si>
  <si>
    <t>He controls the back
and puts it in the box,</t>
  </si>
  <si>
    <t>then the case</t>
  </si>
  <si>
    <t>and the bracelet.</t>
  </si>
  <si>
    <t>For an Alhambra watch,
polishing and rhodium-plating</t>
  </si>
  <si>
    <t>generally go on
for two hours and a half.</t>
  </si>
  <si>
    <t>The watchmaker
starts polishing the case.</t>
  </si>
  <si>
    <t>If he sees deeper scratches,
he swaps for another polishing pad.</t>
  </si>
  <si>
    <t>For the back,
he polishes the full tour</t>
  </si>
  <si>
    <t>before he gives the whole back
a satiny appearance with a specific brush.</t>
  </si>
  <si>
    <t>Some abrasive pastes that are used
at the polishing stage can enter the metal.</t>
  </si>
  <si>
    <t>Ultrasound cleaning is thus necessary
to clean the metal.</t>
  </si>
  <si>
    <t>After the watchmaker dries the piece,
he has to Rhodium-plat it.</t>
  </si>
  <si>
    <t>Rhodium-plating is only dedicated
to white gold pieces.</t>
  </si>
  <si>
    <t>It is divided in 4 baths,</t>
  </si>
  <si>
    <t>the last one being a Rhodium bath.</t>
  </si>
  <si>
    <t>Rhodium is a very expensive substance,
more than gold.</t>
  </si>
  <si>
    <t>When polishing
and rhodium plating are over,</t>
  </si>
  <si>
    <t>the watchmaker checks the components
once again before he cases up the movement.</t>
  </si>
  <si>
    <t>At that stage,
he changes the battery.</t>
  </si>
  <si>
    <t>The Maison Van Cleef &amp; Arpels
offers a battery service,</t>
  </si>
  <si>
    <t>which is made up of a battery change
and a back seal replacement.</t>
  </si>
  <si>
    <t>This service helps extend temporarily
the watch air and water-resistance,</t>
  </si>
  <si>
    <t>but it does not restore it.</t>
  </si>
  <si>
    <t>That is why the Maison recommends
a maintenance service,</t>
  </si>
  <si>
    <t>which is much more complete.</t>
  </si>
  <si>
    <t>After the watchmaker replaced the battery,
he puts the spring back,</t>
  </si>
  <si>
    <t>as well as the bridles and the screws.</t>
  </si>
  <si>
    <t>Then, he lubricates
and changes the seals.</t>
  </si>
  <si>
    <t>There are two seals on that watch,
a back seal and a tube seal.</t>
  </si>
  <si>
    <t>Seals deteriorate along the years</t>
  </si>
  <si>
    <t>because they are made up
of organic substance.</t>
  </si>
  <si>
    <t>Hence, it is necessary
to replace them regularly.</t>
  </si>
  <si>
    <t>Before the watchmaker puts the bracelet
and the case back together,</t>
  </si>
  <si>
    <t>he checks once again
the links and the clasp.</t>
  </si>
  <si>
    <t>Then he can fix the case
and the bracelet together.</t>
  </si>
  <si>
    <t>Finally, he screws
the back to the case.</t>
  </si>
  <si>
    <t>Before sending back the watch
to the boutique,</t>
  </si>
  <si>
    <t>the watchmaker has to carry out
three final controls,</t>
  </si>
  <si>
    <t>includung the air
and water-resistance control.</t>
  </si>
  <si>
    <t>In that case, the result is all right</t>
  </si>
  <si>
    <t>and the watchmaker recommends
carrying out a complete service next time.</t>
  </si>
  <si>
    <t>Then, he proceeds to a control of autonomy
to check the hands crossing</t>
  </si>
  <si>
    <t>and the watch functioning
during 24 hours.</t>
  </si>
  <si>
    <t>At the end, he carried out
a visual control,</t>
  </si>
  <si>
    <t>the hand position at 3.00,</t>
  </si>
  <si>
    <t>and 9.00.</t>
  </si>
  <si>
    <t>The links, the stones, the polishing,</t>
  </si>
  <si>
    <t>the clasp, the serial
and individual numbers.</t>
  </si>
  <si>
    <t>The watch is ready
to be sent back to the boutique.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</si>
</sst>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:ss.00"/>
    <numFmt numFmtId="165" formatCode="0.0"/>
    <numFmt numFmtId="166" formatCode="000"/>
    <numFmt numFmtId="167" formatCode="h:mm:ss.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3"/>
      <name val="Courier New"/>
      <family val="3"/>
    </font>
    <font>
      <sz val="14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7030A0"/>
      <name val="Arial"/>
      <family val="2"/>
    </font>
    <font>
      <sz val="11"/>
      <name val="Courier New"/>
      <family val="3"/>
    </font>
    <font>
      <sz val="10"/>
      <color theme="1" tint="0.499984740745262"/>
      <name val="Arial"/>
      <family val="2"/>
    </font>
    <font>
      <sz val="10"/>
      <color theme="8" tint="-0.499984740745262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B381D9"/>
      <name val="Arial"/>
      <family val="2"/>
    </font>
    <font>
      <sz val="11"/>
      <name val="DFPKaiShuW5-UN"/>
      <family val="4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2"/>
      <name val="MS PGothic"/>
      <family val="2"/>
    </font>
    <font>
      <sz val="12"/>
      <name val="ＭＳ Ｐゴシック"/>
      <family val="3"/>
      <charset val="128"/>
    </font>
    <font>
      <sz val="12"/>
      <name val="Courier New"/>
      <family val="3"/>
    </font>
    <font>
      <sz val="12"/>
      <name val="PMingLiU"/>
      <family val="1"/>
    </font>
    <font>
      <sz val="12"/>
      <name val="DFPKaiShuW5-UN"/>
      <family val="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E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5" xfId="0" applyFont="1" applyBorder="1" applyAlignment="1" applyProtection="1">
      <protection locked="0"/>
    </xf>
    <xf numFmtId="0" fontId="9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left" inden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64" fontId="12" fillId="0" borderId="1" xfId="1" applyNumberFormat="1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0" fillId="0" borderId="0" xfId="0" applyProtection="1"/>
    <xf numFmtId="164" fontId="13" fillId="0" borderId="0" xfId="1" applyNumberFormat="1" applyFont="1" applyBorder="1" applyAlignment="1" applyProtection="1">
      <alignment vertical="center" wrapText="1"/>
    </xf>
    <xf numFmtId="0" fontId="7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164" fontId="12" fillId="0" borderId="8" xfId="1" applyNumberFormat="1" applyFont="1" applyBorder="1" applyAlignment="1" applyProtection="1">
      <alignment vertical="center" wrapText="1"/>
      <protection locked="0"/>
    </xf>
    <xf numFmtId="165" fontId="9" fillId="0" borderId="1" xfId="1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2" fillId="0" borderId="1" xfId="1" applyNumberFormat="1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/>
      <protection locked="0"/>
    </xf>
    <xf numFmtId="165" fontId="12" fillId="0" borderId="1" xfId="1" applyNumberFormat="1" applyFont="1" applyBorder="1" applyAlignment="1" applyProtection="1">
      <alignment vertical="center" wrapText="1"/>
    </xf>
    <xf numFmtId="0" fontId="9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14" fillId="3" borderId="10" xfId="0" applyFont="1" applyFill="1" applyBorder="1" applyAlignment="1" applyProtection="1">
      <alignment horizontal="center" vertical="center" wrapText="1"/>
      <protection hidden="1"/>
    </xf>
    <xf numFmtId="0" fontId="19" fillId="3" borderId="26" xfId="0" applyFont="1" applyFill="1" applyBorder="1" applyAlignment="1" applyProtection="1">
      <alignment horizontal="center" wrapText="1"/>
      <protection hidden="1"/>
    </xf>
    <xf numFmtId="0" fontId="19" fillId="3" borderId="27" xfId="0" applyFont="1" applyFill="1" applyBorder="1" applyAlignment="1" applyProtection="1">
      <alignment horizontal="center" wrapText="1"/>
      <protection hidden="1"/>
    </xf>
    <xf numFmtId="47" fontId="20" fillId="3" borderId="27" xfId="0" applyNumberFormat="1" applyFont="1" applyFill="1" applyBorder="1" applyAlignment="1" applyProtection="1">
      <protection hidden="1"/>
    </xf>
    <xf numFmtId="167" fontId="20" fillId="3" borderId="27" xfId="0" applyNumberFormat="1" applyFont="1" applyFill="1" applyBorder="1" applyAlignment="1" applyProtection="1">
      <protection hidden="1"/>
    </xf>
    <xf numFmtId="0" fontId="20" fillId="3" borderId="27" xfId="0" applyFont="1" applyFill="1" applyBorder="1" applyAlignment="1" applyProtection="1">
      <protection hidden="1"/>
    </xf>
    <xf numFmtId="0" fontId="20" fillId="3" borderId="28" xfId="0" applyFont="1" applyFill="1" applyBorder="1" applyAlignme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vertical="center" wrapText="1"/>
      <protection hidden="1"/>
    </xf>
    <xf numFmtId="0" fontId="8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9" fillId="0" borderId="24" xfId="0" applyFont="1" applyBorder="1" applyProtection="1">
      <protection hidden="1"/>
    </xf>
    <xf numFmtId="0" fontId="9" fillId="0" borderId="9" xfId="0" applyFont="1" applyBorder="1" applyProtection="1">
      <protection hidden="1"/>
    </xf>
    <xf numFmtId="2" fontId="9" fillId="0" borderId="9" xfId="0" applyNumberFormat="1" applyFont="1" applyBorder="1" applyProtection="1">
      <protection hidden="1"/>
    </xf>
    <xf numFmtId="2" fontId="17" fillId="0" borderId="9" xfId="0" applyNumberFormat="1" applyFont="1" applyBorder="1" applyProtection="1">
      <protection hidden="1"/>
    </xf>
    <xf numFmtId="0" fontId="0" fillId="0" borderId="0" xfId="0" applyProtection="1">
      <protection hidden="1"/>
    </xf>
    <xf numFmtId="47" fontId="0" fillId="0" borderId="0" xfId="0" applyNumberFormat="1" applyProtection="1">
      <protection hidden="1"/>
    </xf>
    <xf numFmtId="0" fontId="8" fillId="0" borderId="15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17" fillId="0" borderId="24" xfId="0" applyFont="1" applyBorder="1" applyProtection="1">
      <protection hidden="1"/>
    </xf>
    <xf numFmtId="0" fontId="0" fillId="0" borderId="9" xfId="0" applyBorder="1" applyProtection="1">
      <protection hidden="1"/>
    </xf>
    <xf numFmtId="0" fontId="17" fillId="0" borderId="9" xfId="0" applyFont="1" applyBorder="1" applyProtection="1">
      <protection hidden="1"/>
    </xf>
    <xf numFmtId="0" fontId="0" fillId="0" borderId="24" xfId="0" applyBorder="1" applyProtection="1">
      <protection hidden="1"/>
    </xf>
    <xf numFmtId="0" fontId="8" fillId="0" borderId="22" xfId="0" applyFont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9" fillId="0" borderId="11" xfId="0" applyFont="1" applyBorder="1" applyAlignment="1" applyProtection="1">
      <alignment vertical="center" wrapText="1"/>
      <protection hidden="1"/>
    </xf>
    <xf numFmtId="0" fontId="9" fillId="0" borderId="23" xfId="0" applyFont="1" applyBorder="1" applyAlignment="1" applyProtection="1">
      <alignment vertical="center" wrapText="1"/>
      <protection hidden="1"/>
    </xf>
    <xf numFmtId="0" fontId="9" fillId="0" borderId="9" xfId="0" applyFont="1" applyBorder="1" applyAlignment="1" applyProtection="1">
      <alignment vertical="center" wrapText="1"/>
      <protection hidden="1"/>
    </xf>
    <xf numFmtId="0" fontId="9" fillId="0" borderId="16" xfId="0" applyFont="1" applyBorder="1" applyAlignment="1" applyProtection="1">
      <alignment vertical="center" wrapText="1"/>
      <protection hidden="1"/>
    </xf>
    <xf numFmtId="0" fontId="8" fillId="0" borderId="20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9" fillId="0" borderId="10" xfId="0" applyFont="1" applyBorder="1" applyAlignment="1" applyProtection="1">
      <alignment vertical="center" wrapText="1"/>
      <protection hidden="1"/>
    </xf>
    <xf numFmtId="0" fontId="9" fillId="0" borderId="21" xfId="0" applyFont="1" applyBorder="1" applyAlignment="1" applyProtection="1">
      <alignment vertical="center" wrapText="1"/>
      <protection hidden="1"/>
    </xf>
    <xf numFmtId="0" fontId="8" fillId="0" borderId="17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9" fillId="0" borderId="18" xfId="0" applyFont="1" applyBorder="1" applyAlignment="1" applyProtection="1">
      <alignment vertical="center" wrapText="1"/>
      <protection hidden="1"/>
    </xf>
    <xf numFmtId="0" fontId="9" fillId="0" borderId="19" xfId="0" applyFont="1" applyBorder="1" applyAlignment="1" applyProtection="1">
      <alignment vertical="center" wrapText="1"/>
      <protection hidden="1"/>
    </xf>
    <xf numFmtId="0" fontId="6" fillId="0" borderId="5" xfId="0" applyFont="1" applyBorder="1" applyAlignment="1" applyProtection="1">
      <alignment horizontal="left" indent="5"/>
      <protection locked="0"/>
    </xf>
    <xf numFmtId="0" fontId="12" fillId="0" borderId="25" xfId="0" applyFont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4" applyFont="1" applyBorder="1" applyAlignment="1" applyProtection="1">
      <alignment horizontal="center" vertical="center" wrapText="1"/>
      <protection locked="0"/>
    </xf>
    <xf numFmtId="0" fontId="25" fillId="0" borderId="1" xfId="4" applyFont="1" applyBorder="1" applyAlignment="1" applyProtection="1">
      <alignment horizontal="center" vertical="center"/>
      <protection locked="0"/>
    </xf>
    <xf numFmtId="0" fontId="12" fillId="0" borderId="30" xfId="1" applyNumberFormat="1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24" fillId="0" borderId="1" xfId="4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12"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E"/>
      <color rgb="FFFAC8C8"/>
      <color rgb="FFB381D9"/>
      <color rgb="FFFAE6DC"/>
      <color rgb="FFFFC8C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3251835</xdr:colOff>
      <xdr:row>0</xdr:row>
      <xdr:rowOff>1621536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5471160" cy="162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1"/>
  <sheetViews>
    <sheetView tabSelected="1" topLeftCell="A3" zoomScaleNormal="100" zoomScaleSheetLayoutView="100" workbookViewId="0">
      <pane xSplit="3780" ySplit="1275" topLeftCell="K7" activePane="bottomRight"/>
      <selection activeCell="E12" sqref="E12"/>
      <selection pane="topRight" activeCell="E2" sqref="E1:G1048576"/>
      <selection pane="bottomLeft" activeCell="A7" sqref="A7"/>
      <selection pane="bottomRight" activeCell="K8" sqref="K8"/>
    </sheetView>
  </sheetViews>
  <sheetFormatPr defaultColWidth="9.140625" defaultRowHeight="12.75"/>
  <cols>
    <col min="1" max="1" width="8.28515625" style="1" customWidth="1"/>
    <col min="2" max="3" width="12" style="1" customWidth="1"/>
    <col min="4" max="4" width="9.28515625" style="1" customWidth="1"/>
    <col min="5" max="5" width="70.7109375" style="1" customWidth="1"/>
    <col min="6" max="6" width="5.7109375" style="1" customWidth="1"/>
    <col min="7" max="7" width="6.140625" style="1" customWidth="1"/>
    <col min="8" max="8" width="70.7109375" style="1" customWidth="1"/>
    <col min="9" max="9" width="5.7109375" style="1" customWidth="1"/>
    <col min="10" max="10" width="6.140625" style="1" customWidth="1"/>
    <col min="11" max="11" width="70.7109375" style="1" customWidth="1"/>
    <col min="12" max="12" width="5.7109375" style="1" customWidth="1"/>
    <col min="13" max="13" width="6.140625" style="1" customWidth="1"/>
    <col min="14" max="14" width="70.7109375" style="1" customWidth="1"/>
    <col min="15" max="15" width="5.7109375" style="1" customWidth="1"/>
    <col min="16" max="16" width="6.140625" style="1" customWidth="1"/>
    <col min="17" max="17" width="70.7109375" style="1" customWidth="1"/>
    <col min="18" max="18" width="5.7109375" style="1" customWidth="1"/>
    <col min="19" max="19" width="6.140625" style="1" customWidth="1"/>
    <col min="20" max="20" width="70.7109375" style="1" customWidth="1"/>
    <col min="21" max="21" width="5.7109375" style="1" customWidth="1"/>
    <col min="22" max="22" width="6.140625" style="1" customWidth="1"/>
    <col min="23" max="16384" width="9.140625" style="1"/>
  </cols>
  <sheetData>
    <row r="1" spans="1:22" ht="155.25" customHeight="1" thickBot="1">
      <c r="B1" s="76" t="s">
        <v>6</v>
      </c>
      <c r="C1" s="76"/>
      <c r="D1" s="76"/>
      <c r="E1" s="86"/>
      <c r="F1" s="86"/>
      <c r="G1" s="86"/>
      <c r="H1" s="86"/>
      <c r="I1" s="86"/>
      <c r="J1" s="86"/>
      <c r="K1" s="86"/>
      <c r="L1" s="76"/>
      <c r="M1" s="76"/>
      <c r="N1" s="76"/>
      <c r="O1" s="2"/>
      <c r="P1" s="2"/>
      <c r="Q1" s="3"/>
      <c r="R1" s="2"/>
      <c r="S1" s="2"/>
      <c r="T1" s="3"/>
      <c r="U1" s="2"/>
      <c r="V1" s="2"/>
    </row>
    <row r="2" spans="1:22" ht="21" customHeight="1" thickTop="1">
      <c r="A2" s="1" t="s">
        <v>1</v>
      </c>
      <c r="C2" s="77" t="s">
        <v>1688</v>
      </c>
      <c r="D2" s="77"/>
      <c r="E2" s="77"/>
    </row>
    <row r="3" spans="1:22">
      <c r="A3" s="1" t="s">
        <v>2</v>
      </c>
      <c r="E3" s="4" t="s">
        <v>5</v>
      </c>
      <c r="F3" s="29" t="s">
        <v>1680</v>
      </c>
      <c r="G3" s="29" t="s">
        <v>1681</v>
      </c>
      <c r="H3" s="4" t="s">
        <v>5</v>
      </c>
      <c r="I3" s="29" t="s">
        <v>1680</v>
      </c>
      <c r="J3" s="29" t="s">
        <v>1681</v>
      </c>
      <c r="K3" s="4" t="s">
        <v>5</v>
      </c>
      <c r="L3" s="29" t="s">
        <v>1680</v>
      </c>
      <c r="M3" s="29" t="s">
        <v>1681</v>
      </c>
      <c r="N3" s="4" t="s">
        <v>5</v>
      </c>
      <c r="O3" s="29" t="s">
        <v>1680</v>
      </c>
      <c r="P3" s="29" t="s">
        <v>1681</v>
      </c>
      <c r="Q3" s="4" t="s">
        <v>5</v>
      </c>
      <c r="R3" s="29" t="s">
        <v>1680</v>
      </c>
      <c r="S3" s="29" t="s">
        <v>1681</v>
      </c>
      <c r="T3" s="4" t="s">
        <v>5</v>
      </c>
      <c r="U3" s="29" t="s">
        <v>1680</v>
      </c>
      <c r="V3" s="29" t="s">
        <v>1681</v>
      </c>
    </row>
    <row r="4" spans="1:22">
      <c r="A4" s="1" t="s">
        <v>3</v>
      </c>
      <c r="B4" s="31" t="s">
        <v>1687</v>
      </c>
      <c r="E4" s="5" t="s">
        <v>4</v>
      </c>
      <c r="F4" s="26" t="s">
        <v>1682</v>
      </c>
      <c r="G4" s="26" t="s">
        <v>10</v>
      </c>
      <c r="H4" s="5" t="s">
        <v>4</v>
      </c>
      <c r="I4" s="26" t="s">
        <v>1682</v>
      </c>
      <c r="J4" s="26" t="s">
        <v>10</v>
      </c>
      <c r="K4" s="5" t="s">
        <v>4</v>
      </c>
      <c r="L4" s="26" t="s">
        <v>1682</v>
      </c>
      <c r="M4" s="26" t="s">
        <v>10</v>
      </c>
      <c r="N4" s="5" t="s">
        <v>4</v>
      </c>
      <c r="O4" s="26" t="s">
        <v>1682</v>
      </c>
      <c r="P4" s="26" t="s">
        <v>10</v>
      </c>
      <c r="Q4" s="5" t="s">
        <v>4</v>
      </c>
      <c r="R4" s="26" t="s">
        <v>1682</v>
      </c>
      <c r="S4" s="26" t="s">
        <v>10</v>
      </c>
      <c r="T4" s="5" t="s">
        <v>4</v>
      </c>
      <c r="U4" s="26" t="s">
        <v>1682</v>
      </c>
      <c r="V4" s="26" t="s">
        <v>10</v>
      </c>
    </row>
    <row r="5" spans="1:22">
      <c r="E5" s="6" t="s">
        <v>12</v>
      </c>
      <c r="F5" s="27">
        <f>INDEX(Langs!$B$2:$I$209,MATCH(E$6,Langs!$C$2:$C$209,0),8)</f>
        <v>10000</v>
      </c>
      <c r="G5" s="27">
        <f>INDEX(Langs!$B$2:$I$209,MATCH(E$6,Langs!$C$2:$C$209,0),7)</f>
        <v>25</v>
      </c>
      <c r="H5" s="6"/>
      <c r="I5" s="27">
        <f>INDEX(Langs!$B$2:$I$209,MATCH(H$6,Langs!$C$2:$C$209,0),8)</f>
        <v>9000</v>
      </c>
      <c r="J5" s="27">
        <f>INDEX(Langs!$B$2:$I$209,MATCH(H$6,Langs!$C$2:$C$209,0),7)</f>
        <v>25</v>
      </c>
      <c r="K5" s="6"/>
      <c r="L5" s="27">
        <f>INDEX(Langs!$B$2:$I$209,MATCH(K$6,Langs!$C$2:$C$209,0),8)</f>
        <v>25000</v>
      </c>
      <c r="M5" s="27">
        <f>INDEX(Langs!$B$2:$I$209,MATCH(K$6,Langs!$C$2:$C$209,0),7)</f>
        <v>10</v>
      </c>
      <c r="N5" s="6"/>
      <c r="O5" s="27">
        <f>INDEX(Langs!$B$2:$I$209,MATCH(N$6,Langs!$C$2:$C$209,0),8)</f>
        <v>20000</v>
      </c>
      <c r="P5" s="27">
        <f>INDEX(Langs!$B$2:$I$209,MATCH(N$6,Langs!$C$2:$C$209,0),7)</f>
        <v>20</v>
      </c>
      <c r="Q5" s="6"/>
      <c r="R5" s="27">
        <f>INDEX(Langs!$B$2:$I$209,MATCH(Q$6,Langs!$C$2:$C$209,0),8)</f>
        <v>20000</v>
      </c>
      <c r="S5" s="27">
        <f>INDEX(Langs!$B$2:$I$209,MATCH(Q$6,Langs!$C$2:$C$209,0),7)</f>
        <v>20</v>
      </c>
      <c r="T5" s="6"/>
      <c r="U5" s="27">
        <f>INDEX(Langs!$B$2:$I$209,MATCH(T$6,Langs!$C$2:$C$209,0),8)</f>
        <v>20000</v>
      </c>
      <c r="V5" s="27">
        <f>INDEX(Langs!$B$2:$I$209,MATCH(T$6,Langs!$C$2:$C$209,0),7)</f>
        <v>20</v>
      </c>
    </row>
    <row r="6" spans="1:22" s="10" customFormat="1">
      <c r="A6" s="7" t="s">
        <v>0</v>
      </c>
      <c r="B6" s="7" t="s">
        <v>8</v>
      </c>
      <c r="C6" s="7" t="s">
        <v>9</v>
      </c>
      <c r="D6" s="7" t="s">
        <v>11</v>
      </c>
      <c r="E6" s="8" t="s">
        <v>504</v>
      </c>
      <c r="F6" s="9" t="s">
        <v>7</v>
      </c>
      <c r="G6" s="9" t="s">
        <v>10</v>
      </c>
      <c r="H6" s="8" t="s">
        <v>450</v>
      </c>
      <c r="I6" s="9" t="s">
        <v>7</v>
      </c>
      <c r="J6" s="9" t="s">
        <v>10</v>
      </c>
      <c r="K6" s="8" t="s">
        <v>731</v>
      </c>
      <c r="L6" s="9" t="s">
        <v>7</v>
      </c>
      <c r="M6" s="9" t="s">
        <v>10</v>
      </c>
      <c r="N6" s="8" t="s">
        <v>1686</v>
      </c>
      <c r="O6" s="9" t="s">
        <v>7</v>
      </c>
      <c r="P6" s="9" t="s">
        <v>10</v>
      </c>
      <c r="Q6" s="8" t="s">
        <v>1683</v>
      </c>
      <c r="R6" s="9" t="s">
        <v>7</v>
      </c>
      <c r="S6" s="9" t="s">
        <v>10</v>
      </c>
      <c r="T6" s="8" t="s">
        <v>1686</v>
      </c>
      <c r="U6" s="9" t="s">
        <v>7</v>
      </c>
      <c r="V6" s="9" t="s">
        <v>10</v>
      </c>
    </row>
    <row r="7" spans="1:22" ht="18.75" thickBot="1">
      <c r="A7" s="11"/>
      <c r="B7" s="19"/>
      <c r="C7" s="19"/>
      <c r="D7" s="19"/>
      <c r="E7" s="12"/>
      <c r="F7" s="12"/>
      <c r="G7" s="12"/>
      <c r="H7" s="20"/>
      <c r="I7" s="12"/>
      <c r="J7" s="12"/>
      <c r="K7" s="20"/>
      <c r="L7" s="12"/>
      <c r="M7" s="12"/>
      <c r="N7" s="20"/>
      <c r="O7" s="12"/>
      <c r="P7" s="12"/>
      <c r="Q7" s="20"/>
      <c r="R7" s="12"/>
      <c r="S7" s="12"/>
      <c r="T7" s="20"/>
      <c r="U7" s="12"/>
      <c r="V7" s="12"/>
    </row>
    <row r="8" spans="1:22" ht="32.25" thickTop="1">
      <c r="A8" s="13">
        <v>1</v>
      </c>
      <c r="B8" s="21">
        <v>0</v>
      </c>
      <c r="C8" s="14">
        <v>3.6111111111111116E-5</v>
      </c>
      <c r="D8" s="22">
        <f t="shared" ref="D8:D39" si="0">($C8-$B8)/$B$210</f>
        <v>3.1200000000000006</v>
      </c>
      <c r="E8" s="23"/>
      <c r="F8" s="16">
        <f>LEN(E8)</f>
        <v>0</v>
      </c>
      <c r="G8" s="30">
        <f>F8/$D8</f>
        <v>0</v>
      </c>
      <c r="H8" s="23" t="s">
        <v>1873</v>
      </c>
      <c r="I8" s="16">
        <f>LEN(H8)</f>
        <v>42</v>
      </c>
      <c r="J8" s="25">
        <f t="shared" ref="J8:J71" si="1">I8/$D8</f>
        <v>13.46153846153846</v>
      </c>
      <c r="K8" s="87" t="s">
        <v>1876</v>
      </c>
      <c r="L8" s="16">
        <f>LEN(K8)</f>
        <v>17</v>
      </c>
      <c r="M8" s="30">
        <f>L8/$D8</f>
        <v>5.448717948717948</v>
      </c>
      <c r="N8" s="79" t="s">
        <v>1877</v>
      </c>
      <c r="O8" s="16">
        <f>LEN(N8)</f>
        <v>11</v>
      </c>
      <c r="P8" s="82">
        <f>O8/$D8</f>
        <v>3.5256410256410251</v>
      </c>
      <c r="Q8" s="78" t="s">
        <v>1962</v>
      </c>
      <c r="R8" s="83">
        <f>LEN(Q8)</f>
        <v>11</v>
      </c>
      <c r="S8" s="25">
        <f>R8/$D8</f>
        <v>3.5256410256410251</v>
      </c>
      <c r="T8" s="28"/>
      <c r="U8" s="16">
        <f>LEN(T8)</f>
        <v>0</v>
      </c>
      <c r="V8" s="25">
        <f>U8/$D8</f>
        <v>0</v>
      </c>
    </row>
    <row r="9" spans="1:22" ht="31.5">
      <c r="A9" s="15">
        <f>A8+1</f>
        <v>2</v>
      </c>
      <c r="B9" s="21">
        <v>3.6574074074074076E-5</v>
      </c>
      <c r="C9" s="14">
        <v>8.8078703703703699E-5</v>
      </c>
      <c r="D9" s="22">
        <f t="shared" si="0"/>
        <v>4.4499999999999993</v>
      </c>
      <c r="E9" s="23"/>
      <c r="F9" s="16">
        <f t="shared" ref="F9:F72" si="2">LEN(E9)</f>
        <v>0</v>
      </c>
      <c r="G9" s="30">
        <f t="shared" ref="G9:G72" si="3">F9/$D9</f>
        <v>0</v>
      </c>
      <c r="H9" s="23" t="s">
        <v>1874</v>
      </c>
      <c r="I9" s="16">
        <f t="shared" ref="I9:I72" si="4">LEN(H9)</f>
        <v>50</v>
      </c>
      <c r="J9" s="25">
        <f t="shared" si="1"/>
        <v>11.235955056179778</v>
      </c>
      <c r="K9" s="87" t="s">
        <v>1875</v>
      </c>
      <c r="L9" s="16">
        <f t="shared" ref="L9:L12" si="5">LEN(K9)</f>
        <v>11</v>
      </c>
      <c r="M9" s="30">
        <f t="shared" ref="M9:M72" si="6">L9/$D9</f>
        <v>2.4719101123595508</v>
      </c>
      <c r="N9" s="79" t="s">
        <v>1878</v>
      </c>
      <c r="O9" s="16">
        <f t="shared" ref="O9:O72" si="7">LEN(N9)</f>
        <v>10</v>
      </c>
      <c r="P9" s="82">
        <f t="shared" ref="P9:P72" si="8">O9/$D9</f>
        <v>2.2471910112359552</v>
      </c>
      <c r="Q9" s="78" t="s">
        <v>1963</v>
      </c>
      <c r="R9" s="83">
        <f t="shared" ref="R9:R72" si="9">LEN(Q9)</f>
        <v>10</v>
      </c>
      <c r="S9" s="25">
        <f t="shared" ref="S9:S72" si="10">R9/$D9</f>
        <v>2.2471910112359552</v>
      </c>
      <c r="T9" s="28"/>
      <c r="U9" s="16">
        <f t="shared" ref="U9:U72" si="11">LEN(T9)</f>
        <v>0</v>
      </c>
      <c r="V9" s="25">
        <f t="shared" ref="V9:V72" si="12">U9/$D9</f>
        <v>0</v>
      </c>
    </row>
    <row r="10" spans="1:22" ht="30">
      <c r="A10" s="15">
        <f>A9+1</f>
        <v>3</v>
      </c>
      <c r="B10" s="21">
        <v>8.8078703703703699E-5</v>
      </c>
      <c r="C10" s="14">
        <v>1.2256944444444443E-4</v>
      </c>
      <c r="D10" s="22">
        <f t="shared" si="0"/>
        <v>2.9799999999999995</v>
      </c>
      <c r="E10" s="23" t="s">
        <v>1707</v>
      </c>
      <c r="F10" s="16">
        <f t="shared" si="2"/>
        <v>49</v>
      </c>
      <c r="G10" s="30">
        <f t="shared" si="3"/>
        <v>16.44295302013423</v>
      </c>
      <c r="H10" s="23" t="s">
        <v>2047</v>
      </c>
      <c r="I10" s="16">
        <f t="shared" si="4"/>
        <v>44</v>
      </c>
      <c r="J10" s="25">
        <f t="shared" si="1"/>
        <v>14.765100671140942</v>
      </c>
      <c r="K10" s="87" t="s">
        <v>1790</v>
      </c>
      <c r="L10" s="16">
        <f t="shared" si="5"/>
        <v>22</v>
      </c>
      <c r="M10" s="30">
        <f t="shared" si="6"/>
        <v>7.3825503355704711</v>
      </c>
      <c r="N10" s="80" t="s">
        <v>1960</v>
      </c>
      <c r="O10" s="16">
        <f t="shared" si="7"/>
        <v>11</v>
      </c>
      <c r="P10" s="82">
        <f t="shared" si="8"/>
        <v>3.6912751677852356</v>
      </c>
      <c r="Q10" s="84" t="s">
        <v>1964</v>
      </c>
      <c r="R10" s="83">
        <f t="shared" si="9"/>
        <v>11</v>
      </c>
      <c r="S10" s="25">
        <f t="shared" si="10"/>
        <v>3.6912751677852356</v>
      </c>
      <c r="T10" s="28"/>
      <c r="U10" s="16">
        <f t="shared" si="11"/>
        <v>0</v>
      </c>
      <c r="V10" s="25">
        <f t="shared" si="12"/>
        <v>0</v>
      </c>
    </row>
    <row r="11" spans="1:22" ht="16.5">
      <c r="A11" s="15">
        <f t="shared" ref="A11:A73" si="13">A10+1</f>
        <v>4</v>
      </c>
      <c r="B11" s="21">
        <v>1.2314814814814816E-4</v>
      </c>
      <c r="C11" s="14">
        <v>1.4942129629629629E-4</v>
      </c>
      <c r="D11" s="22">
        <f t="shared" si="0"/>
        <v>2.2699999999999982</v>
      </c>
      <c r="E11" s="23" t="s">
        <v>1708</v>
      </c>
      <c r="F11" s="16">
        <f t="shared" si="2"/>
        <v>33</v>
      </c>
      <c r="G11" s="30">
        <f t="shared" si="3"/>
        <v>14.537444933920716</v>
      </c>
      <c r="H11" s="23" t="s">
        <v>2048</v>
      </c>
      <c r="I11" s="16">
        <f t="shared" si="4"/>
        <v>38</v>
      </c>
      <c r="J11" s="25">
        <f t="shared" si="1"/>
        <v>16.740088105726887</v>
      </c>
      <c r="K11" s="87" t="s">
        <v>1791</v>
      </c>
      <c r="L11" s="16">
        <f t="shared" si="5"/>
        <v>18</v>
      </c>
      <c r="M11" s="30">
        <f t="shared" si="6"/>
        <v>7.9295154185022092</v>
      </c>
      <c r="N11" s="80" t="s">
        <v>1961</v>
      </c>
      <c r="O11" s="16">
        <f t="shared" si="7"/>
        <v>13</v>
      </c>
      <c r="P11" s="82">
        <f t="shared" si="8"/>
        <v>5.7268722466960398</v>
      </c>
      <c r="Q11" s="84" t="s">
        <v>1965</v>
      </c>
      <c r="R11" s="83">
        <f t="shared" si="9"/>
        <v>12</v>
      </c>
      <c r="S11" s="25">
        <f t="shared" si="10"/>
        <v>5.2863436123348055</v>
      </c>
      <c r="T11" s="28"/>
      <c r="U11" s="16">
        <f t="shared" si="11"/>
        <v>0</v>
      </c>
      <c r="V11" s="25">
        <f t="shared" si="12"/>
        <v>0</v>
      </c>
    </row>
    <row r="12" spans="1:22" ht="30">
      <c r="A12" s="15">
        <f t="shared" si="13"/>
        <v>5</v>
      </c>
      <c r="B12" s="21">
        <v>1.53125E-4</v>
      </c>
      <c r="C12" s="14">
        <v>1.9224537037037037E-4</v>
      </c>
      <c r="D12" s="22">
        <f t="shared" si="0"/>
        <v>3.3800000000000008</v>
      </c>
      <c r="E12" s="23" t="s">
        <v>1709</v>
      </c>
      <c r="F12" s="16">
        <f t="shared" si="2"/>
        <v>57</v>
      </c>
      <c r="G12" s="30">
        <f t="shared" si="3"/>
        <v>16.863905325443785</v>
      </c>
      <c r="H12" s="23" t="s">
        <v>2049</v>
      </c>
      <c r="I12" s="16">
        <f t="shared" si="4"/>
        <v>54</v>
      </c>
      <c r="J12" s="25">
        <f t="shared" si="1"/>
        <v>15.976331360946741</v>
      </c>
      <c r="K12" s="87" t="s">
        <v>1792</v>
      </c>
      <c r="L12" s="16">
        <f t="shared" si="5"/>
        <v>21</v>
      </c>
      <c r="M12" s="30">
        <f t="shared" si="6"/>
        <v>6.2130177514792884</v>
      </c>
      <c r="N12" s="80" t="s">
        <v>1879</v>
      </c>
      <c r="O12" s="16">
        <f t="shared" si="7"/>
        <v>16</v>
      </c>
      <c r="P12" s="82">
        <f t="shared" si="8"/>
        <v>4.7337278106508869</v>
      </c>
      <c r="Q12" s="84" t="s">
        <v>1966</v>
      </c>
      <c r="R12" s="83">
        <f t="shared" si="9"/>
        <v>16</v>
      </c>
      <c r="S12" s="25">
        <f t="shared" si="10"/>
        <v>4.7337278106508869</v>
      </c>
      <c r="T12" s="28"/>
      <c r="U12" s="16">
        <f t="shared" si="11"/>
        <v>0</v>
      </c>
      <c r="V12" s="25">
        <f t="shared" si="12"/>
        <v>0</v>
      </c>
    </row>
    <row r="13" spans="1:22" ht="30">
      <c r="A13" s="15">
        <f t="shared" si="13"/>
        <v>6</v>
      </c>
      <c r="B13" s="21">
        <v>2.2152777777777777E-4</v>
      </c>
      <c r="C13" s="14">
        <v>2.6979166666666661E-4</v>
      </c>
      <c r="D13" s="22">
        <f t="shared" si="0"/>
        <v>4.1699999999999964</v>
      </c>
      <c r="E13" s="23" t="s">
        <v>1710</v>
      </c>
      <c r="F13" s="16">
        <f t="shared" si="2"/>
        <v>51</v>
      </c>
      <c r="G13" s="30">
        <f t="shared" si="3"/>
        <v>12.23021582733814</v>
      </c>
      <c r="H13" s="23" t="s">
        <v>2050</v>
      </c>
      <c r="I13" s="16">
        <f t="shared" si="4"/>
        <v>62</v>
      </c>
      <c r="J13" s="25">
        <f t="shared" si="1"/>
        <v>14.868105515587542</v>
      </c>
      <c r="K13" s="87" t="s">
        <v>1793</v>
      </c>
      <c r="L13" s="16">
        <f t="shared" ref="L13:L76" si="14">LEN(K13)</f>
        <v>14</v>
      </c>
      <c r="M13" s="30">
        <f t="shared" si="6"/>
        <v>3.3573141486810583</v>
      </c>
      <c r="N13" s="80" t="s">
        <v>1880</v>
      </c>
      <c r="O13" s="16">
        <f t="shared" si="7"/>
        <v>15</v>
      </c>
      <c r="P13" s="82">
        <f t="shared" si="8"/>
        <v>3.5971223021582763</v>
      </c>
      <c r="Q13" s="84" t="s">
        <v>1967</v>
      </c>
      <c r="R13" s="83">
        <f t="shared" si="9"/>
        <v>17</v>
      </c>
      <c r="S13" s="25">
        <f t="shared" si="10"/>
        <v>4.0767386091127138</v>
      </c>
      <c r="T13" s="28"/>
      <c r="U13" s="16">
        <f t="shared" si="11"/>
        <v>0</v>
      </c>
      <c r="V13" s="25">
        <f t="shared" si="12"/>
        <v>0</v>
      </c>
    </row>
    <row r="14" spans="1:22" ht="16.5">
      <c r="A14" s="15">
        <f t="shared" si="13"/>
        <v>7</v>
      </c>
      <c r="B14" s="21">
        <v>2.7094907407407406E-4</v>
      </c>
      <c r="C14" s="14">
        <v>2.9155092592592595E-4</v>
      </c>
      <c r="D14" s="22">
        <f t="shared" si="0"/>
        <v>1.7800000000000034</v>
      </c>
      <c r="E14" s="23" t="s">
        <v>1711</v>
      </c>
      <c r="F14" s="16">
        <f t="shared" si="2"/>
        <v>29</v>
      </c>
      <c r="G14" s="30">
        <f t="shared" si="3"/>
        <v>16.292134831460643</v>
      </c>
      <c r="H14" s="23" t="s">
        <v>2051</v>
      </c>
      <c r="I14" s="16">
        <f t="shared" si="4"/>
        <v>27</v>
      </c>
      <c r="J14" s="25">
        <f t="shared" si="1"/>
        <v>15.168539325842668</v>
      </c>
      <c r="K14" s="87" t="s">
        <v>1794</v>
      </c>
      <c r="L14" s="16">
        <f t="shared" si="14"/>
        <v>14</v>
      </c>
      <c r="M14" s="30">
        <f t="shared" si="6"/>
        <v>7.8651685393258282</v>
      </c>
      <c r="N14" s="80" t="s">
        <v>1881</v>
      </c>
      <c r="O14" s="16">
        <f t="shared" si="7"/>
        <v>10</v>
      </c>
      <c r="P14" s="82">
        <f t="shared" si="8"/>
        <v>5.6179775280898774</v>
      </c>
      <c r="Q14" s="84" t="s">
        <v>1968</v>
      </c>
      <c r="R14" s="83">
        <f t="shared" si="9"/>
        <v>10</v>
      </c>
      <c r="S14" s="25">
        <f t="shared" si="10"/>
        <v>5.6179775280898774</v>
      </c>
      <c r="T14" s="28"/>
      <c r="U14" s="16">
        <f t="shared" si="11"/>
        <v>0</v>
      </c>
      <c r="V14" s="25">
        <f t="shared" si="12"/>
        <v>0</v>
      </c>
    </row>
    <row r="15" spans="1:22" ht="16.5">
      <c r="A15" s="15">
        <f t="shared" si="13"/>
        <v>8</v>
      </c>
      <c r="B15" s="21">
        <v>2.921296296296296E-4</v>
      </c>
      <c r="C15" s="14">
        <v>3.1898148148148145E-4</v>
      </c>
      <c r="D15" s="22">
        <f t="shared" si="0"/>
        <v>2.3200000000000003</v>
      </c>
      <c r="E15" s="23" t="s">
        <v>1712</v>
      </c>
      <c r="F15" s="16">
        <f t="shared" si="2"/>
        <v>38</v>
      </c>
      <c r="G15" s="30">
        <f t="shared" si="3"/>
        <v>16.379310344827584</v>
      </c>
      <c r="H15" s="23" t="s">
        <v>2052</v>
      </c>
      <c r="I15" s="16">
        <f t="shared" si="4"/>
        <v>33</v>
      </c>
      <c r="J15" s="25">
        <f t="shared" si="1"/>
        <v>14.22413793103448</v>
      </c>
      <c r="K15" s="87" t="s">
        <v>1795</v>
      </c>
      <c r="L15" s="16">
        <f t="shared" si="14"/>
        <v>15</v>
      </c>
      <c r="M15" s="30">
        <f t="shared" si="6"/>
        <v>6.4655172413793096</v>
      </c>
      <c r="N15" s="80" t="s">
        <v>1882</v>
      </c>
      <c r="O15" s="16">
        <f t="shared" si="7"/>
        <v>7</v>
      </c>
      <c r="P15" s="82">
        <f t="shared" si="8"/>
        <v>3.0172413793103443</v>
      </c>
      <c r="Q15" s="84" t="s">
        <v>1969</v>
      </c>
      <c r="R15" s="83">
        <f t="shared" si="9"/>
        <v>7</v>
      </c>
      <c r="S15" s="25">
        <f t="shared" si="10"/>
        <v>3.0172413793103443</v>
      </c>
      <c r="T15" s="28"/>
      <c r="U15" s="16">
        <f t="shared" si="11"/>
        <v>0</v>
      </c>
      <c r="V15" s="25">
        <f t="shared" si="12"/>
        <v>0</v>
      </c>
    </row>
    <row r="16" spans="1:22" ht="30">
      <c r="A16" s="15">
        <f t="shared" si="13"/>
        <v>9</v>
      </c>
      <c r="B16" s="21">
        <v>3.195601851851852E-4</v>
      </c>
      <c r="C16" s="14">
        <v>3.5509259259259256E-4</v>
      </c>
      <c r="D16" s="22">
        <f t="shared" si="0"/>
        <v>3.0699999999999958</v>
      </c>
      <c r="E16" s="23" t="s">
        <v>1713</v>
      </c>
      <c r="F16" s="16">
        <f t="shared" si="2"/>
        <v>51</v>
      </c>
      <c r="G16" s="30">
        <f t="shared" si="3"/>
        <v>16.61237785016289</v>
      </c>
      <c r="H16" s="23" t="s">
        <v>2053</v>
      </c>
      <c r="I16" s="16">
        <f t="shared" si="4"/>
        <v>49</v>
      </c>
      <c r="J16" s="25">
        <f t="shared" si="1"/>
        <v>15.960912052117285</v>
      </c>
      <c r="K16" s="87" t="s">
        <v>1796</v>
      </c>
      <c r="L16" s="16">
        <f t="shared" si="14"/>
        <v>25</v>
      </c>
      <c r="M16" s="30">
        <f t="shared" si="6"/>
        <v>8.1433224755700433</v>
      </c>
      <c r="N16" s="80" t="s">
        <v>1883</v>
      </c>
      <c r="O16" s="16">
        <f t="shared" si="7"/>
        <v>12</v>
      </c>
      <c r="P16" s="82">
        <f t="shared" si="8"/>
        <v>3.9087947882736209</v>
      </c>
      <c r="Q16" s="84" t="s">
        <v>1970</v>
      </c>
      <c r="R16" s="83">
        <f t="shared" si="9"/>
        <v>12</v>
      </c>
      <c r="S16" s="25">
        <f t="shared" si="10"/>
        <v>3.9087947882736209</v>
      </c>
      <c r="T16" s="28"/>
      <c r="U16" s="16">
        <f t="shared" si="11"/>
        <v>0</v>
      </c>
      <c r="V16" s="25">
        <f t="shared" si="12"/>
        <v>0</v>
      </c>
    </row>
    <row r="17" spans="1:22" ht="33">
      <c r="A17" s="15">
        <f t="shared" si="13"/>
        <v>10</v>
      </c>
      <c r="B17" s="21">
        <v>3.6886574074074073E-4</v>
      </c>
      <c r="C17" s="14">
        <v>4.2291666666666666E-4</v>
      </c>
      <c r="D17" s="22">
        <f t="shared" si="0"/>
        <v>4.67</v>
      </c>
      <c r="E17" s="23" t="s">
        <v>1714</v>
      </c>
      <c r="F17" s="16">
        <f t="shared" si="2"/>
        <v>87</v>
      </c>
      <c r="G17" s="30">
        <f t="shared" si="3"/>
        <v>18.629550321199144</v>
      </c>
      <c r="H17" s="23" t="s">
        <v>2054</v>
      </c>
      <c r="I17" s="16">
        <f t="shared" si="4"/>
        <v>71</v>
      </c>
      <c r="J17" s="25">
        <f t="shared" si="1"/>
        <v>15.203426124197003</v>
      </c>
      <c r="K17" s="87" t="s">
        <v>1797</v>
      </c>
      <c r="L17" s="16">
        <f t="shared" si="14"/>
        <v>43</v>
      </c>
      <c r="M17" s="30">
        <f t="shared" si="6"/>
        <v>9.2077087794432551</v>
      </c>
      <c r="N17" s="80" t="s">
        <v>1884</v>
      </c>
      <c r="O17" s="16">
        <f t="shared" si="7"/>
        <v>33</v>
      </c>
      <c r="P17" s="82">
        <f t="shared" si="8"/>
        <v>7.0663811563169165</v>
      </c>
      <c r="Q17" s="84" t="s">
        <v>2045</v>
      </c>
      <c r="R17" s="83">
        <f t="shared" si="9"/>
        <v>33</v>
      </c>
      <c r="S17" s="25">
        <f t="shared" si="10"/>
        <v>7.0663811563169165</v>
      </c>
      <c r="T17" s="28"/>
      <c r="U17" s="16">
        <f t="shared" si="11"/>
        <v>0</v>
      </c>
      <c r="V17" s="25">
        <f t="shared" si="12"/>
        <v>0</v>
      </c>
    </row>
    <row r="18" spans="1:22" ht="30">
      <c r="A18" s="15">
        <f t="shared" si="13"/>
        <v>11</v>
      </c>
      <c r="B18" s="21">
        <v>5.6168981481481489E-4</v>
      </c>
      <c r="C18" s="14">
        <v>6.041666666666667E-4</v>
      </c>
      <c r="D18" s="22">
        <f t="shared" si="0"/>
        <v>3.6699999999999968</v>
      </c>
      <c r="E18" s="23" t="s">
        <v>1715</v>
      </c>
      <c r="F18" s="16">
        <f t="shared" si="2"/>
        <v>64</v>
      </c>
      <c r="G18" s="30">
        <f t="shared" si="3"/>
        <v>17.438692098092659</v>
      </c>
      <c r="H18" s="23" t="s">
        <v>2055</v>
      </c>
      <c r="I18" s="16">
        <f t="shared" si="4"/>
        <v>53</v>
      </c>
      <c r="J18" s="25">
        <f t="shared" si="1"/>
        <v>14.441416893732983</v>
      </c>
      <c r="K18" s="87" t="s">
        <v>1798</v>
      </c>
      <c r="L18" s="16">
        <f t="shared" si="14"/>
        <v>18</v>
      </c>
      <c r="M18" s="30">
        <f t="shared" si="6"/>
        <v>4.9046321525885599</v>
      </c>
      <c r="N18" s="80" t="s">
        <v>1885</v>
      </c>
      <c r="O18" s="16">
        <f t="shared" si="7"/>
        <v>20</v>
      </c>
      <c r="P18" s="82">
        <f t="shared" si="8"/>
        <v>5.4495912806539559</v>
      </c>
      <c r="Q18" s="84" t="s">
        <v>1971</v>
      </c>
      <c r="R18" s="83">
        <f t="shared" si="9"/>
        <v>20</v>
      </c>
      <c r="S18" s="25">
        <f t="shared" si="10"/>
        <v>5.4495912806539559</v>
      </c>
      <c r="T18" s="28"/>
      <c r="U18" s="16">
        <f t="shared" si="11"/>
        <v>0</v>
      </c>
      <c r="V18" s="25">
        <f t="shared" si="12"/>
        <v>0</v>
      </c>
    </row>
    <row r="19" spans="1:22" ht="30">
      <c r="A19" s="15">
        <f t="shared" si="13"/>
        <v>12</v>
      </c>
      <c r="B19" s="21">
        <v>6.047453703703704E-4</v>
      </c>
      <c r="C19" s="14">
        <v>6.5937499999999991E-4</v>
      </c>
      <c r="D19" s="22">
        <f t="shared" si="0"/>
        <v>4.71999999999999</v>
      </c>
      <c r="E19" s="23" t="s">
        <v>1716</v>
      </c>
      <c r="F19" s="16">
        <f t="shared" si="2"/>
        <v>58</v>
      </c>
      <c r="G19" s="30">
        <f t="shared" si="3"/>
        <v>12.288135593220366</v>
      </c>
      <c r="H19" s="23" t="s">
        <v>2056</v>
      </c>
      <c r="I19" s="16">
        <f t="shared" si="4"/>
        <v>63</v>
      </c>
      <c r="J19" s="25">
        <f t="shared" si="1"/>
        <v>13.347457627118672</v>
      </c>
      <c r="K19" s="87" t="s">
        <v>1799</v>
      </c>
      <c r="L19" s="16">
        <f t="shared" si="14"/>
        <v>29</v>
      </c>
      <c r="M19" s="30">
        <f t="shared" si="6"/>
        <v>6.1440677966101829</v>
      </c>
      <c r="N19" s="80" t="s">
        <v>1886</v>
      </c>
      <c r="O19" s="16">
        <f t="shared" si="7"/>
        <v>17</v>
      </c>
      <c r="P19" s="82">
        <f t="shared" si="8"/>
        <v>3.601694915254245</v>
      </c>
      <c r="Q19" s="84" t="s">
        <v>1972</v>
      </c>
      <c r="R19" s="83">
        <f t="shared" si="9"/>
        <v>17</v>
      </c>
      <c r="S19" s="25">
        <f t="shared" si="10"/>
        <v>3.601694915254245</v>
      </c>
      <c r="T19" s="28"/>
      <c r="U19" s="16">
        <f t="shared" si="11"/>
        <v>0</v>
      </c>
      <c r="V19" s="25">
        <f t="shared" si="12"/>
        <v>0</v>
      </c>
    </row>
    <row r="20" spans="1:22" ht="30">
      <c r="A20" s="15">
        <f t="shared" si="13"/>
        <v>13</v>
      </c>
      <c r="B20" s="21">
        <v>7.2557870370370365E-4</v>
      </c>
      <c r="C20" s="14">
        <v>7.8657407407407409E-4</v>
      </c>
      <c r="D20" s="22">
        <f t="shared" si="0"/>
        <v>5.2700000000000058</v>
      </c>
      <c r="E20" s="23" t="s">
        <v>1717</v>
      </c>
      <c r="F20" s="16">
        <f t="shared" si="2"/>
        <v>74</v>
      </c>
      <c r="G20" s="30">
        <f t="shared" si="3"/>
        <v>14.04174573055027</v>
      </c>
      <c r="H20" s="23" t="s">
        <v>2057</v>
      </c>
      <c r="I20" s="16">
        <f t="shared" si="4"/>
        <v>58</v>
      </c>
      <c r="J20" s="25">
        <f t="shared" si="1"/>
        <v>11.005692599620481</v>
      </c>
      <c r="K20" s="87" t="s">
        <v>1800</v>
      </c>
      <c r="L20" s="16">
        <f t="shared" si="14"/>
        <v>16</v>
      </c>
      <c r="M20" s="30">
        <f t="shared" si="6"/>
        <v>3.0360531309297878</v>
      </c>
      <c r="N20" s="80" t="s">
        <v>1887</v>
      </c>
      <c r="O20" s="16">
        <f t="shared" si="7"/>
        <v>21</v>
      </c>
      <c r="P20" s="82">
        <f t="shared" si="8"/>
        <v>3.9848197343453466</v>
      </c>
      <c r="Q20" s="84" t="s">
        <v>1973</v>
      </c>
      <c r="R20" s="83">
        <f t="shared" si="9"/>
        <v>21</v>
      </c>
      <c r="S20" s="25">
        <f t="shared" si="10"/>
        <v>3.9848197343453466</v>
      </c>
      <c r="T20" s="28"/>
      <c r="U20" s="16">
        <f t="shared" si="11"/>
        <v>0</v>
      </c>
      <c r="V20" s="25">
        <f t="shared" si="12"/>
        <v>0</v>
      </c>
    </row>
    <row r="21" spans="1:22" ht="16.5">
      <c r="A21" s="15">
        <f t="shared" si="13"/>
        <v>14</v>
      </c>
      <c r="B21" s="21">
        <v>7.7708333333333329E-4</v>
      </c>
      <c r="C21" s="14">
        <v>8.0034722222222226E-4</v>
      </c>
      <c r="D21" s="22">
        <f t="shared" si="0"/>
        <v>2.0100000000000069</v>
      </c>
      <c r="E21" s="23" t="s">
        <v>1718</v>
      </c>
      <c r="F21" s="16">
        <f t="shared" si="2"/>
        <v>32</v>
      </c>
      <c r="G21" s="30">
        <f t="shared" si="3"/>
        <v>15.920398009950194</v>
      </c>
      <c r="H21" s="23" t="s">
        <v>2058</v>
      </c>
      <c r="I21" s="16">
        <f t="shared" si="4"/>
        <v>28</v>
      </c>
      <c r="J21" s="25">
        <f t="shared" si="1"/>
        <v>13.93034825870642</v>
      </c>
      <c r="K21" s="87" t="s">
        <v>1801</v>
      </c>
      <c r="L21" s="16">
        <f>LEN(E21)</f>
        <v>32</v>
      </c>
      <c r="M21" s="30">
        <f t="shared" si="6"/>
        <v>15.920398009950194</v>
      </c>
      <c r="N21" s="80" t="s">
        <v>1888</v>
      </c>
      <c r="O21" s="16">
        <f t="shared" si="7"/>
        <v>7</v>
      </c>
      <c r="P21" s="82">
        <f t="shared" si="8"/>
        <v>3.4825870646766051</v>
      </c>
      <c r="Q21" s="84" t="s">
        <v>1974</v>
      </c>
      <c r="R21" s="83">
        <f t="shared" si="9"/>
        <v>7</v>
      </c>
      <c r="S21" s="25">
        <f t="shared" si="10"/>
        <v>3.4825870646766051</v>
      </c>
      <c r="T21" s="28"/>
      <c r="U21" s="16">
        <f t="shared" si="11"/>
        <v>0</v>
      </c>
      <c r="V21" s="25">
        <f t="shared" si="12"/>
        <v>0</v>
      </c>
    </row>
    <row r="22" spans="1:22" ht="30">
      <c r="A22" s="15">
        <f t="shared" si="13"/>
        <v>15</v>
      </c>
      <c r="B22" s="21">
        <v>8.3923611111111102E-4</v>
      </c>
      <c r="C22" s="14">
        <v>8.7418981481481473E-4</v>
      </c>
      <c r="D22" s="22">
        <f t="shared" si="0"/>
        <v>3.0200000000000005</v>
      </c>
      <c r="E22" s="23" t="s">
        <v>1719</v>
      </c>
      <c r="F22" s="16">
        <f t="shared" si="2"/>
        <v>60</v>
      </c>
      <c r="G22" s="30">
        <f t="shared" si="3"/>
        <v>19.867549668874169</v>
      </c>
      <c r="H22" s="23" t="s">
        <v>2059</v>
      </c>
      <c r="I22" s="16">
        <f t="shared" si="4"/>
        <v>39</v>
      </c>
      <c r="J22" s="25">
        <f t="shared" si="1"/>
        <v>12.913907284768211</v>
      </c>
      <c r="K22" s="87" t="s">
        <v>1802</v>
      </c>
      <c r="L22" s="16">
        <f t="shared" si="14"/>
        <v>23</v>
      </c>
      <c r="M22" s="30">
        <f t="shared" si="6"/>
        <v>7.6158940397350978</v>
      </c>
      <c r="N22" s="80" t="s">
        <v>1889</v>
      </c>
      <c r="O22" s="16">
        <f t="shared" si="7"/>
        <v>18</v>
      </c>
      <c r="P22" s="82">
        <f t="shared" si="8"/>
        <v>5.960264900662251</v>
      </c>
      <c r="Q22" s="84" t="s">
        <v>1975</v>
      </c>
      <c r="R22" s="83">
        <f t="shared" si="9"/>
        <v>18</v>
      </c>
      <c r="S22" s="25">
        <f t="shared" si="10"/>
        <v>5.960264900662251</v>
      </c>
      <c r="T22" s="28"/>
      <c r="U22" s="16">
        <f t="shared" si="11"/>
        <v>0</v>
      </c>
      <c r="V22" s="25">
        <f t="shared" si="12"/>
        <v>0</v>
      </c>
    </row>
    <row r="23" spans="1:22" ht="30">
      <c r="A23" s="15">
        <f t="shared" si="13"/>
        <v>16</v>
      </c>
      <c r="B23" s="21">
        <v>8.7476851851851854E-4</v>
      </c>
      <c r="C23" s="14">
        <v>9.1018518518518521E-4</v>
      </c>
      <c r="D23" s="22">
        <f t="shared" si="0"/>
        <v>3.0600000000000005</v>
      </c>
      <c r="E23" s="23" t="s">
        <v>1720</v>
      </c>
      <c r="F23" s="16">
        <f t="shared" si="2"/>
        <v>47</v>
      </c>
      <c r="G23" s="30">
        <f t="shared" si="3"/>
        <v>15.359477124183003</v>
      </c>
      <c r="H23" s="23" t="s">
        <v>2060</v>
      </c>
      <c r="I23" s="16">
        <f t="shared" si="4"/>
        <v>39</v>
      </c>
      <c r="J23" s="25">
        <f t="shared" si="1"/>
        <v>12.745098039215684</v>
      </c>
      <c r="K23" s="87" t="s">
        <v>1803</v>
      </c>
      <c r="L23" s="16">
        <f t="shared" si="14"/>
        <v>28</v>
      </c>
      <c r="M23" s="30">
        <f t="shared" si="6"/>
        <v>9.1503267973856186</v>
      </c>
      <c r="N23" s="80" t="s">
        <v>1890</v>
      </c>
      <c r="O23" s="16">
        <f t="shared" si="7"/>
        <v>8</v>
      </c>
      <c r="P23" s="82">
        <f t="shared" si="8"/>
        <v>2.6143790849673199</v>
      </c>
      <c r="Q23" s="84" t="s">
        <v>1976</v>
      </c>
      <c r="R23" s="83">
        <f t="shared" si="9"/>
        <v>8</v>
      </c>
      <c r="S23" s="25">
        <f t="shared" si="10"/>
        <v>2.6143790849673199</v>
      </c>
      <c r="T23" s="28"/>
      <c r="U23" s="16">
        <f t="shared" si="11"/>
        <v>0</v>
      </c>
      <c r="V23" s="25">
        <f t="shared" si="12"/>
        <v>0</v>
      </c>
    </row>
    <row r="24" spans="1:22" ht="16.5">
      <c r="A24" s="15">
        <f t="shared" si="13"/>
        <v>17</v>
      </c>
      <c r="B24" s="21">
        <v>9.814814814814814E-4</v>
      </c>
      <c r="C24" s="14">
        <v>1.0137731481481482E-3</v>
      </c>
      <c r="D24" s="22">
        <f t="shared" si="0"/>
        <v>2.7900000000000111</v>
      </c>
      <c r="E24" s="23" t="s">
        <v>1721</v>
      </c>
      <c r="F24" s="16">
        <f t="shared" si="2"/>
        <v>38</v>
      </c>
      <c r="G24" s="30">
        <f t="shared" si="3"/>
        <v>13.62007168458776</v>
      </c>
      <c r="H24" s="23" t="s">
        <v>2061</v>
      </c>
      <c r="I24" s="16">
        <f t="shared" si="4"/>
        <v>36</v>
      </c>
      <c r="J24" s="25">
        <f t="shared" si="1"/>
        <v>12.903225806451561</v>
      </c>
      <c r="K24" s="87" t="s">
        <v>1804</v>
      </c>
      <c r="L24" s="16">
        <f t="shared" si="14"/>
        <v>14</v>
      </c>
      <c r="M24" s="30">
        <f t="shared" si="6"/>
        <v>5.0179211469533849</v>
      </c>
      <c r="N24" s="80" t="s">
        <v>1891</v>
      </c>
      <c r="O24" s="16">
        <f t="shared" si="7"/>
        <v>11</v>
      </c>
      <c r="P24" s="82">
        <f t="shared" si="8"/>
        <v>3.9426523297490883</v>
      </c>
      <c r="Q24" s="84" t="s">
        <v>1977</v>
      </c>
      <c r="R24" s="83">
        <f t="shared" si="9"/>
        <v>11</v>
      </c>
      <c r="S24" s="25">
        <f t="shared" si="10"/>
        <v>3.9426523297490883</v>
      </c>
      <c r="T24" s="28"/>
      <c r="U24" s="16">
        <f t="shared" si="11"/>
        <v>0</v>
      </c>
      <c r="V24" s="25">
        <f t="shared" si="12"/>
        <v>0</v>
      </c>
    </row>
    <row r="25" spans="1:22" ht="16.5">
      <c r="A25" s="15">
        <f t="shared" si="13"/>
        <v>18</v>
      </c>
      <c r="B25" s="21">
        <v>1.0149305555555556E-3</v>
      </c>
      <c r="C25" s="14">
        <v>1.0395833333333331E-3</v>
      </c>
      <c r="D25" s="22">
        <f t="shared" si="0"/>
        <v>2.1299999999999777</v>
      </c>
      <c r="E25" s="23" t="s">
        <v>1722</v>
      </c>
      <c r="F25" s="16">
        <f t="shared" si="2"/>
        <v>19</v>
      </c>
      <c r="G25" s="30">
        <f t="shared" si="3"/>
        <v>8.9201877934273242</v>
      </c>
      <c r="H25" s="23" t="s">
        <v>2062</v>
      </c>
      <c r="I25" s="16">
        <f t="shared" si="4"/>
        <v>17</v>
      </c>
      <c r="J25" s="25">
        <f t="shared" si="1"/>
        <v>7.9812206572770785</v>
      </c>
      <c r="K25" s="87" t="s">
        <v>1805</v>
      </c>
      <c r="L25" s="16">
        <f t="shared" si="14"/>
        <v>7</v>
      </c>
      <c r="M25" s="30">
        <f t="shared" si="6"/>
        <v>3.2863849765258561</v>
      </c>
      <c r="N25" s="80" t="s">
        <v>1892</v>
      </c>
      <c r="O25" s="16">
        <f t="shared" si="7"/>
        <v>3</v>
      </c>
      <c r="P25" s="82">
        <f t="shared" si="8"/>
        <v>1.4084507042253669</v>
      </c>
      <c r="Q25" s="84" t="s">
        <v>1978</v>
      </c>
      <c r="R25" s="83">
        <f t="shared" si="9"/>
        <v>3</v>
      </c>
      <c r="S25" s="25">
        <f t="shared" si="10"/>
        <v>1.4084507042253669</v>
      </c>
      <c r="T25" s="28"/>
      <c r="U25" s="16">
        <f t="shared" si="11"/>
        <v>0</v>
      </c>
      <c r="V25" s="25">
        <f t="shared" si="12"/>
        <v>0</v>
      </c>
    </row>
    <row r="26" spans="1:22" ht="30">
      <c r="A26" s="15">
        <f t="shared" si="13"/>
        <v>19</v>
      </c>
      <c r="B26" s="21">
        <v>1.0428240740740741E-3</v>
      </c>
      <c r="C26" s="14">
        <v>1.0722222222222222E-3</v>
      </c>
      <c r="D26" s="22">
        <f t="shared" si="0"/>
        <v>2.5400000000000036</v>
      </c>
      <c r="E26" s="23" t="s">
        <v>1723</v>
      </c>
      <c r="F26" s="16">
        <f t="shared" si="2"/>
        <v>37</v>
      </c>
      <c r="G26" s="30">
        <f t="shared" si="3"/>
        <v>14.566929133858247</v>
      </c>
      <c r="H26" s="23" t="s">
        <v>2063</v>
      </c>
      <c r="I26" s="16">
        <f t="shared" si="4"/>
        <v>39</v>
      </c>
      <c r="J26" s="25">
        <f t="shared" si="1"/>
        <v>15.354330708661395</v>
      </c>
      <c r="K26" s="87" t="s">
        <v>1806</v>
      </c>
      <c r="L26" s="16">
        <f t="shared" si="14"/>
        <v>17</v>
      </c>
      <c r="M26" s="30">
        <f t="shared" si="6"/>
        <v>6.6929133858267624</v>
      </c>
      <c r="N26" s="80" t="s">
        <v>1893</v>
      </c>
      <c r="O26" s="16">
        <f t="shared" si="7"/>
        <v>9</v>
      </c>
      <c r="P26" s="82">
        <f t="shared" si="8"/>
        <v>3.5433070866141683</v>
      </c>
      <c r="Q26" s="84" t="s">
        <v>1979</v>
      </c>
      <c r="R26" s="83">
        <f t="shared" si="9"/>
        <v>9</v>
      </c>
      <c r="S26" s="25">
        <f t="shared" si="10"/>
        <v>3.5433070866141683</v>
      </c>
      <c r="T26" s="28"/>
      <c r="U26" s="16">
        <f t="shared" si="11"/>
        <v>0</v>
      </c>
      <c r="V26" s="25">
        <f t="shared" si="12"/>
        <v>0</v>
      </c>
    </row>
    <row r="27" spans="1:22" ht="16.5">
      <c r="A27" s="15">
        <f t="shared" si="13"/>
        <v>20</v>
      </c>
      <c r="B27" s="21">
        <v>1.0878472222222223E-3</v>
      </c>
      <c r="C27" s="14">
        <v>1.1159722222222222E-3</v>
      </c>
      <c r="D27" s="22">
        <f t="shared" si="0"/>
        <v>2.4299999999999948</v>
      </c>
      <c r="E27" s="23" t="s">
        <v>1724</v>
      </c>
      <c r="F27" s="16">
        <f t="shared" si="2"/>
        <v>30</v>
      </c>
      <c r="G27" s="30">
        <f t="shared" si="3"/>
        <v>12.345679012345705</v>
      </c>
      <c r="H27" s="23" t="s">
        <v>2064</v>
      </c>
      <c r="I27" s="16">
        <f t="shared" si="4"/>
        <v>31</v>
      </c>
      <c r="J27" s="25">
        <f t="shared" si="1"/>
        <v>12.757201646090563</v>
      </c>
      <c r="K27" s="87" t="s">
        <v>1807</v>
      </c>
      <c r="L27" s="16">
        <f t="shared" si="14"/>
        <v>8</v>
      </c>
      <c r="M27" s="30">
        <f t="shared" si="6"/>
        <v>3.292181069958855</v>
      </c>
      <c r="N27" s="80" t="s">
        <v>1894</v>
      </c>
      <c r="O27" s="16">
        <f t="shared" si="7"/>
        <v>8</v>
      </c>
      <c r="P27" s="82">
        <f t="shared" si="8"/>
        <v>3.292181069958855</v>
      </c>
      <c r="Q27" s="84" t="s">
        <v>1980</v>
      </c>
      <c r="R27" s="83">
        <f t="shared" si="9"/>
        <v>8</v>
      </c>
      <c r="S27" s="25">
        <f t="shared" si="10"/>
        <v>3.292181069958855</v>
      </c>
      <c r="T27" s="28"/>
      <c r="U27" s="16">
        <f t="shared" si="11"/>
        <v>0</v>
      </c>
      <c r="V27" s="25">
        <f t="shared" si="12"/>
        <v>0</v>
      </c>
    </row>
    <row r="28" spans="1:22" ht="30">
      <c r="A28" s="15">
        <f t="shared" si="13"/>
        <v>21</v>
      </c>
      <c r="B28" s="21">
        <v>1.1165509259259258E-3</v>
      </c>
      <c r="C28" s="14">
        <v>1.1474537037037037E-3</v>
      </c>
      <c r="D28" s="22">
        <f t="shared" si="0"/>
        <v>2.6700000000000119</v>
      </c>
      <c r="E28" s="23" t="s">
        <v>1725</v>
      </c>
      <c r="F28" s="16">
        <f t="shared" si="2"/>
        <v>46</v>
      </c>
      <c r="G28" s="30">
        <f t="shared" si="3"/>
        <v>17.228464419475578</v>
      </c>
      <c r="H28" s="23" t="s">
        <v>2065</v>
      </c>
      <c r="I28" s="16">
        <f t="shared" si="4"/>
        <v>43</v>
      </c>
      <c r="J28" s="25">
        <f t="shared" si="1"/>
        <v>16.104868913857604</v>
      </c>
      <c r="K28" s="87" t="s">
        <v>1808</v>
      </c>
      <c r="L28" s="16">
        <f t="shared" si="14"/>
        <v>16</v>
      </c>
      <c r="M28" s="30">
        <f t="shared" si="6"/>
        <v>5.992509363295853</v>
      </c>
      <c r="N28" s="80" t="s">
        <v>1895</v>
      </c>
      <c r="O28" s="16">
        <f t="shared" si="7"/>
        <v>11</v>
      </c>
      <c r="P28" s="82">
        <f t="shared" si="8"/>
        <v>4.1198501872658992</v>
      </c>
      <c r="Q28" s="84" t="s">
        <v>1981</v>
      </c>
      <c r="R28" s="83">
        <f t="shared" si="9"/>
        <v>11</v>
      </c>
      <c r="S28" s="25">
        <f t="shared" si="10"/>
        <v>4.1198501872658992</v>
      </c>
      <c r="T28" s="28"/>
      <c r="U28" s="16">
        <f t="shared" si="11"/>
        <v>0</v>
      </c>
      <c r="V28" s="25">
        <f t="shared" si="12"/>
        <v>0</v>
      </c>
    </row>
    <row r="29" spans="1:22" ht="16.5">
      <c r="A29" s="15">
        <f t="shared" si="13"/>
        <v>22</v>
      </c>
      <c r="B29" s="21">
        <v>1.1480324074074073E-3</v>
      </c>
      <c r="C29" s="14">
        <v>1.1733796296296297E-3</v>
      </c>
      <c r="D29" s="22">
        <f t="shared" si="0"/>
        <v>2.190000000000015</v>
      </c>
      <c r="E29" s="23" t="s">
        <v>1726</v>
      </c>
      <c r="F29" s="16">
        <f t="shared" si="2"/>
        <v>29</v>
      </c>
      <c r="G29" s="30">
        <f t="shared" si="3"/>
        <v>13.24200913242</v>
      </c>
      <c r="H29" s="23" t="s">
        <v>2066</v>
      </c>
      <c r="I29" s="16">
        <f t="shared" si="4"/>
        <v>30</v>
      </c>
      <c r="J29" s="25">
        <f t="shared" si="1"/>
        <v>13.698630136986207</v>
      </c>
      <c r="K29" s="87" t="s">
        <v>1809</v>
      </c>
      <c r="L29" s="16">
        <f t="shared" si="14"/>
        <v>15</v>
      </c>
      <c r="M29" s="30">
        <f t="shared" si="6"/>
        <v>6.8493150684931035</v>
      </c>
      <c r="N29" s="80" t="s">
        <v>1896</v>
      </c>
      <c r="O29" s="16">
        <f t="shared" si="7"/>
        <v>10</v>
      </c>
      <c r="P29" s="82">
        <f t="shared" si="8"/>
        <v>4.5662100456620687</v>
      </c>
      <c r="Q29" s="84" t="s">
        <v>1982</v>
      </c>
      <c r="R29" s="83">
        <f t="shared" si="9"/>
        <v>10</v>
      </c>
      <c r="S29" s="25">
        <f t="shared" si="10"/>
        <v>4.5662100456620687</v>
      </c>
      <c r="T29" s="28"/>
      <c r="U29" s="16">
        <f t="shared" si="11"/>
        <v>0</v>
      </c>
      <c r="V29" s="25">
        <f t="shared" si="12"/>
        <v>0</v>
      </c>
    </row>
    <row r="30" spans="1:22" ht="30">
      <c r="A30" s="15">
        <f t="shared" si="13"/>
        <v>23</v>
      </c>
      <c r="B30" s="21">
        <v>1.1849537037037037E-3</v>
      </c>
      <c r="C30" s="14">
        <v>1.2280092592592592E-3</v>
      </c>
      <c r="D30" s="22">
        <f t="shared" si="0"/>
        <v>3.7199999999999962</v>
      </c>
      <c r="E30" s="23" t="s">
        <v>1727</v>
      </c>
      <c r="F30" s="16">
        <f t="shared" si="2"/>
        <v>83</v>
      </c>
      <c r="G30" s="30">
        <f t="shared" si="3"/>
        <v>22.311827956989269</v>
      </c>
      <c r="H30" s="23" t="s">
        <v>2067</v>
      </c>
      <c r="I30" s="16">
        <f t="shared" si="4"/>
        <v>56</v>
      </c>
      <c r="J30" s="25">
        <f t="shared" si="1"/>
        <v>15.05376344086023</v>
      </c>
      <c r="K30" s="87" t="s">
        <v>1810</v>
      </c>
      <c r="L30" s="16">
        <f t="shared" si="14"/>
        <v>25</v>
      </c>
      <c r="M30" s="30">
        <f t="shared" si="6"/>
        <v>6.7204301075268882</v>
      </c>
      <c r="N30" s="80" t="s">
        <v>1897</v>
      </c>
      <c r="O30" s="16">
        <f t="shared" si="7"/>
        <v>18</v>
      </c>
      <c r="P30" s="82">
        <f t="shared" si="8"/>
        <v>4.8387096774193594</v>
      </c>
      <c r="Q30" s="84" t="s">
        <v>1983</v>
      </c>
      <c r="R30" s="83">
        <f t="shared" si="9"/>
        <v>18</v>
      </c>
      <c r="S30" s="25">
        <f t="shared" si="10"/>
        <v>4.8387096774193594</v>
      </c>
      <c r="T30" s="28"/>
      <c r="U30" s="16">
        <f t="shared" si="11"/>
        <v>0</v>
      </c>
      <c r="V30" s="25">
        <f t="shared" si="12"/>
        <v>0</v>
      </c>
    </row>
    <row r="31" spans="1:22" ht="30">
      <c r="A31" s="15">
        <f t="shared" si="13"/>
        <v>24</v>
      </c>
      <c r="B31" s="21">
        <v>1.2322916666666667E-3</v>
      </c>
      <c r="C31" s="14">
        <v>1.2922453703703705E-3</v>
      </c>
      <c r="D31" s="22">
        <f t="shared" si="0"/>
        <v>5.1800000000000068</v>
      </c>
      <c r="E31" s="23" t="s">
        <v>1728</v>
      </c>
      <c r="F31" s="16">
        <f t="shared" si="2"/>
        <v>69</v>
      </c>
      <c r="G31" s="30">
        <f t="shared" si="3"/>
        <v>13.320463320463302</v>
      </c>
      <c r="H31" s="23" t="s">
        <v>2068</v>
      </c>
      <c r="I31" s="16">
        <f t="shared" si="4"/>
        <v>75</v>
      </c>
      <c r="J31" s="25">
        <f t="shared" si="1"/>
        <v>14.478764478764459</v>
      </c>
      <c r="K31" s="87" t="s">
        <v>1811</v>
      </c>
      <c r="L31" s="16">
        <f t="shared" si="14"/>
        <v>25</v>
      </c>
      <c r="M31" s="30">
        <f t="shared" si="6"/>
        <v>4.8262548262548197</v>
      </c>
      <c r="N31" s="80" t="s">
        <v>1898</v>
      </c>
      <c r="O31" s="16">
        <f t="shared" si="7"/>
        <v>21</v>
      </c>
      <c r="P31" s="82">
        <f t="shared" si="8"/>
        <v>4.0540540540540491</v>
      </c>
      <c r="Q31" s="84" t="s">
        <v>1984</v>
      </c>
      <c r="R31" s="83">
        <f t="shared" si="9"/>
        <v>21</v>
      </c>
      <c r="S31" s="25">
        <f t="shared" si="10"/>
        <v>4.0540540540540491</v>
      </c>
      <c r="T31" s="28"/>
      <c r="U31" s="16">
        <f t="shared" si="11"/>
        <v>0</v>
      </c>
      <c r="V31" s="25">
        <f t="shared" si="12"/>
        <v>0</v>
      </c>
    </row>
    <row r="32" spans="1:22" ht="30">
      <c r="A32" s="15">
        <f t="shared" si="13"/>
        <v>25</v>
      </c>
      <c r="B32" s="21">
        <v>1.4900462962962964E-3</v>
      </c>
      <c r="C32" s="14">
        <v>1.5430555555555555E-3</v>
      </c>
      <c r="D32" s="22">
        <f t="shared" si="0"/>
        <v>4.5799999999999912</v>
      </c>
      <c r="E32" s="23" t="s">
        <v>1729</v>
      </c>
      <c r="F32" s="16">
        <f t="shared" si="2"/>
        <v>54</v>
      </c>
      <c r="G32" s="30">
        <f t="shared" si="3"/>
        <v>11.790393013100459</v>
      </c>
      <c r="H32" s="23" t="s">
        <v>2069</v>
      </c>
      <c r="I32" s="16">
        <f t="shared" si="4"/>
        <v>54</v>
      </c>
      <c r="J32" s="25">
        <f t="shared" si="1"/>
        <v>11.790393013100459</v>
      </c>
      <c r="K32" s="87" t="s">
        <v>1812</v>
      </c>
      <c r="L32" s="16">
        <f t="shared" si="14"/>
        <v>19</v>
      </c>
      <c r="M32" s="30">
        <f t="shared" si="6"/>
        <v>4.1484716157205321</v>
      </c>
      <c r="N32" s="80" t="s">
        <v>1899</v>
      </c>
      <c r="O32" s="16">
        <f t="shared" si="7"/>
        <v>17</v>
      </c>
      <c r="P32" s="82">
        <f t="shared" si="8"/>
        <v>3.7117903930131075</v>
      </c>
      <c r="Q32" s="84" t="s">
        <v>1985</v>
      </c>
      <c r="R32" s="83">
        <f t="shared" si="9"/>
        <v>17</v>
      </c>
      <c r="S32" s="25">
        <f t="shared" si="10"/>
        <v>3.7117903930131075</v>
      </c>
      <c r="T32" s="28"/>
      <c r="U32" s="16">
        <f t="shared" si="11"/>
        <v>0</v>
      </c>
      <c r="V32" s="25">
        <f t="shared" si="12"/>
        <v>0</v>
      </c>
    </row>
    <row r="33" spans="1:22" ht="30">
      <c r="A33" s="15">
        <f t="shared" si="13"/>
        <v>26</v>
      </c>
      <c r="B33" s="21">
        <v>1.5488425925925928E-3</v>
      </c>
      <c r="C33" s="14">
        <v>1.5894675925925926E-3</v>
      </c>
      <c r="D33" s="22">
        <f t="shared" si="0"/>
        <v>3.5099999999999882</v>
      </c>
      <c r="E33" s="23" t="s">
        <v>1730</v>
      </c>
      <c r="F33" s="16">
        <f t="shared" si="2"/>
        <v>73</v>
      </c>
      <c r="G33" s="30">
        <f t="shared" si="3"/>
        <v>20.797720797720867</v>
      </c>
      <c r="H33" s="23" t="s">
        <v>2070</v>
      </c>
      <c r="I33" s="16">
        <f t="shared" si="4"/>
        <v>56</v>
      </c>
      <c r="J33" s="25">
        <f t="shared" si="1"/>
        <v>15.954415954416008</v>
      </c>
      <c r="K33" s="87" t="s">
        <v>1813</v>
      </c>
      <c r="L33" s="16">
        <f t="shared" si="14"/>
        <v>23</v>
      </c>
      <c r="M33" s="30">
        <f t="shared" si="6"/>
        <v>6.5527065527065744</v>
      </c>
      <c r="N33" s="80" t="s">
        <v>1900</v>
      </c>
      <c r="O33" s="16">
        <f t="shared" si="7"/>
        <v>14</v>
      </c>
      <c r="P33" s="82">
        <f t="shared" si="8"/>
        <v>3.9886039886040021</v>
      </c>
      <c r="Q33" s="84" t="s">
        <v>1986</v>
      </c>
      <c r="R33" s="83">
        <f t="shared" si="9"/>
        <v>14</v>
      </c>
      <c r="S33" s="25">
        <f t="shared" si="10"/>
        <v>3.9886039886040021</v>
      </c>
      <c r="T33" s="28"/>
      <c r="U33" s="16">
        <f t="shared" si="11"/>
        <v>0</v>
      </c>
      <c r="V33" s="25">
        <f t="shared" si="12"/>
        <v>0</v>
      </c>
    </row>
    <row r="34" spans="1:22" ht="30">
      <c r="A34" s="15">
        <f t="shared" si="13"/>
        <v>27</v>
      </c>
      <c r="B34" s="21">
        <v>1.9017361111111112E-3</v>
      </c>
      <c r="C34" s="14">
        <v>1.9325231481481483E-3</v>
      </c>
      <c r="D34" s="22">
        <f t="shared" si="0"/>
        <v>2.6600000000000028</v>
      </c>
      <c r="E34" s="23" t="s">
        <v>1731</v>
      </c>
      <c r="F34" s="16">
        <f t="shared" si="2"/>
        <v>45</v>
      </c>
      <c r="G34" s="30">
        <f t="shared" si="3"/>
        <v>16.917293233082688</v>
      </c>
      <c r="H34" s="23" t="s">
        <v>2071</v>
      </c>
      <c r="I34" s="16">
        <f t="shared" si="4"/>
        <v>44</v>
      </c>
      <c r="J34" s="25">
        <f t="shared" si="1"/>
        <v>16.541353383458627</v>
      </c>
      <c r="K34" s="87" t="s">
        <v>1814</v>
      </c>
      <c r="L34" s="16">
        <f t="shared" si="14"/>
        <v>12</v>
      </c>
      <c r="M34" s="30">
        <f t="shared" si="6"/>
        <v>4.5112781954887167</v>
      </c>
      <c r="N34" s="80" t="s">
        <v>1901</v>
      </c>
      <c r="O34" s="16">
        <f t="shared" si="7"/>
        <v>14</v>
      </c>
      <c r="P34" s="82">
        <f t="shared" si="8"/>
        <v>5.2631578947368363</v>
      </c>
      <c r="Q34" s="84" t="s">
        <v>1987</v>
      </c>
      <c r="R34" s="83">
        <f t="shared" si="9"/>
        <v>14</v>
      </c>
      <c r="S34" s="25">
        <f t="shared" si="10"/>
        <v>5.2631578947368363</v>
      </c>
      <c r="T34" s="28"/>
      <c r="U34" s="16">
        <f t="shared" si="11"/>
        <v>0</v>
      </c>
      <c r="V34" s="25">
        <f t="shared" si="12"/>
        <v>0</v>
      </c>
    </row>
    <row r="35" spans="1:22" ht="30">
      <c r="A35" s="15">
        <f t="shared" si="13"/>
        <v>28</v>
      </c>
      <c r="B35" s="21">
        <v>1.9355324074074075E-3</v>
      </c>
      <c r="C35" s="14">
        <v>1.9587962962962966E-3</v>
      </c>
      <c r="D35" s="22">
        <f t="shared" si="0"/>
        <v>2.0100000000000162</v>
      </c>
      <c r="E35" s="23" t="s">
        <v>1732</v>
      </c>
      <c r="F35" s="16">
        <f t="shared" si="2"/>
        <v>42</v>
      </c>
      <c r="G35" s="30">
        <f t="shared" si="3"/>
        <v>20.895522388059533</v>
      </c>
      <c r="H35" s="23" t="s">
        <v>2072</v>
      </c>
      <c r="I35" s="16">
        <f t="shared" si="4"/>
        <v>34</v>
      </c>
      <c r="J35" s="25">
        <f t="shared" si="1"/>
        <v>16.915422885572003</v>
      </c>
      <c r="K35" s="87" t="s">
        <v>1815</v>
      </c>
      <c r="L35" s="16">
        <f t="shared" si="14"/>
        <v>22</v>
      </c>
      <c r="M35" s="30">
        <f t="shared" si="6"/>
        <v>10.945273631840708</v>
      </c>
      <c r="N35" s="80" t="s">
        <v>1902</v>
      </c>
      <c r="O35" s="16">
        <f t="shared" si="7"/>
        <v>8</v>
      </c>
      <c r="P35" s="82">
        <f t="shared" si="8"/>
        <v>3.9800995024875299</v>
      </c>
      <c r="Q35" s="84" t="s">
        <v>1988</v>
      </c>
      <c r="R35" s="83">
        <f t="shared" si="9"/>
        <v>8</v>
      </c>
      <c r="S35" s="25">
        <f t="shared" si="10"/>
        <v>3.9800995024875299</v>
      </c>
      <c r="T35" s="28"/>
      <c r="U35" s="16">
        <f t="shared" si="11"/>
        <v>0</v>
      </c>
      <c r="V35" s="25">
        <f t="shared" si="12"/>
        <v>0</v>
      </c>
    </row>
    <row r="36" spans="1:22" ht="45">
      <c r="A36" s="15">
        <f t="shared" si="13"/>
        <v>29</v>
      </c>
      <c r="B36" s="21">
        <v>2.1163194444444445E-3</v>
      </c>
      <c r="C36" s="14">
        <v>2.172685185185185E-3</v>
      </c>
      <c r="D36" s="22">
        <f t="shared" si="0"/>
        <v>4.8699999999999806</v>
      </c>
      <c r="E36" s="23" t="s">
        <v>1733</v>
      </c>
      <c r="F36" s="16">
        <f t="shared" si="2"/>
        <v>89</v>
      </c>
      <c r="G36" s="30">
        <f t="shared" si="3"/>
        <v>18.275154004106849</v>
      </c>
      <c r="H36" s="23" t="s">
        <v>2073</v>
      </c>
      <c r="I36" s="16">
        <f t="shared" si="4"/>
        <v>65</v>
      </c>
      <c r="J36" s="25">
        <f t="shared" si="1"/>
        <v>13.347022587269047</v>
      </c>
      <c r="K36" s="87" t="s">
        <v>1816</v>
      </c>
      <c r="L36" s="16">
        <f t="shared" si="14"/>
        <v>41</v>
      </c>
      <c r="M36" s="30">
        <f t="shared" si="6"/>
        <v>8.4188911704312446</v>
      </c>
      <c r="N36" s="80" t="s">
        <v>1903</v>
      </c>
      <c r="O36" s="16">
        <f t="shared" si="7"/>
        <v>28</v>
      </c>
      <c r="P36" s="82">
        <f t="shared" si="8"/>
        <v>5.7494866529774358</v>
      </c>
      <c r="Q36" s="84" t="s">
        <v>1989</v>
      </c>
      <c r="R36" s="83">
        <f t="shared" si="9"/>
        <v>28</v>
      </c>
      <c r="S36" s="25">
        <f t="shared" si="10"/>
        <v>5.7494866529774358</v>
      </c>
      <c r="T36" s="28"/>
      <c r="U36" s="16">
        <f t="shared" si="11"/>
        <v>0</v>
      </c>
      <c r="V36" s="25">
        <f t="shared" si="12"/>
        <v>0</v>
      </c>
    </row>
    <row r="37" spans="1:22" ht="16.5">
      <c r="A37" s="15">
        <f t="shared" si="13"/>
        <v>30</v>
      </c>
      <c r="B37" s="21">
        <v>2.1657407407407406E-3</v>
      </c>
      <c r="C37" s="14">
        <v>2.1906250000000003E-3</v>
      </c>
      <c r="D37" s="22">
        <f t="shared" si="0"/>
        <v>2.1500000000000341</v>
      </c>
      <c r="E37" s="23" t="s">
        <v>1734</v>
      </c>
      <c r="F37" s="16">
        <f t="shared" si="2"/>
        <v>14</v>
      </c>
      <c r="G37" s="30">
        <f t="shared" si="3"/>
        <v>6.5116279069766412</v>
      </c>
      <c r="H37" s="23" t="s">
        <v>2074</v>
      </c>
      <c r="I37" s="16">
        <f t="shared" si="4"/>
        <v>30</v>
      </c>
      <c r="J37" s="25">
        <f t="shared" si="1"/>
        <v>13.953488372092801</v>
      </c>
      <c r="K37" s="87" t="s">
        <v>1817</v>
      </c>
      <c r="L37" s="16">
        <f t="shared" si="14"/>
        <v>20</v>
      </c>
      <c r="M37" s="30">
        <f t="shared" si="6"/>
        <v>9.3023255813952019</v>
      </c>
      <c r="N37" s="80" t="s">
        <v>1904</v>
      </c>
      <c r="O37" s="16">
        <f t="shared" si="7"/>
        <v>8</v>
      </c>
      <c r="P37" s="82">
        <f t="shared" si="8"/>
        <v>3.7209302325580804</v>
      </c>
      <c r="Q37" s="84" t="s">
        <v>1990</v>
      </c>
      <c r="R37" s="83">
        <f t="shared" si="9"/>
        <v>8</v>
      </c>
      <c r="S37" s="25">
        <f t="shared" si="10"/>
        <v>3.7209302325580804</v>
      </c>
      <c r="T37" s="28"/>
      <c r="U37" s="16">
        <f t="shared" si="11"/>
        <v>0</v>
      </c>
      <c r="V37" s="25">
        <f t="shared" si="12"/>
        <v>0</v>
      </c>
    </row>
    <row r="38" spans="1:22" ht="16.5">
      <c r="A38" s="15">
        <f t="shared" si="13"/>
        <v>31</v>
      </c>
      <c r="B38" s="21">
        <v>2.2024305555555556E-3</v>
      </c>
      <c r="C38" s="14">
        <v>2.229050925925926E-3</v>
      </c>
      <c r="D38" s="22">
        <f t="shared" si="0"/>
        <v>2.3000000000000052</v>
      </c>
      <c r="E38" s="23" t="s">
        <v>1735</v>
      </c>
      <c r="F38" s="16">
        <f t="shared" si="2"/>
        <v>36</v>
      </c>
      <c r="G38" s="30">
        <f t="shared" si="3"/>
        <v>15.652173913043443</v>
      </c>
      <c r="H38" s="23" t="s">
        <v>2075</v>
      </c>
      <c r="I38" s="16">
        <f t="shared" si="4"/>
        <v>38</v>
      </c>
      <c r="J38" s="25">
        <f t="shared" si="1"/>
        <v>16.521739130434746</v>
      </c>
      <c r="K38" s="87" t="s">
        <v>1818</v>
      </c>
      <c r="L38" s="16">
        <f t="shared" si="14"/>
        <v>17</v>
      </c>
      <c r="M38" s="30">
        <f t="shared" si="6"/>
        <v>7.39130434782607</v>
      </c>
      <c r="N38" s="80" t="s">
        <v>1905</v>
      </c>
      <c r="O38" s="16">
        <f t="shared" si="7"/>
        <v>11</v>
      </c>
      <c r="P38" s="82">
        <f t="shared" si="8"/>
        <v>4.7826086956521632</v>
      </c>
      <c r="Q38" s="84" t="s">
        <v>1991</v>
      </c>
      <c r="R38" s="83">
        <f t="shared" si="9"/>
        <v>11</v>
      </c>
      <c r="S38" s="25">
        <f t="shared" si="10"/>
        <v>4.7826086956521632</v>
      </c>
      <c r="T38" s="28"/>
      <c r="U38" s="16">
        <f t="shared" si="11"/>
        <v>0</v>
      </c>
      <c r="V38" s="25">
        <f t="shared" si="12"/>
        <v>0</v>
      </c>
    </row>
    <row r="39" spans="1:22" ht="30">
      <c r="A39" s="15">
        <f t="shared" si="13"/>
        <v>32</v>
      </c>
      <c r="B39" s="21">
        <v>2.2296296296296296E-3</v>
      </c>
      <c r="C39" s="14">
        <v>2.2715277777777777E-3</v>
      </c>
      <c r="D39" s="22">
        <f t="shared" si="0"/>
        <v>3.619999999999997</v>
      </c>
      <c r="E39" s="23" t="s">
        <v>1736</v>
      </c>
      <c r="F39" s="16">
        <f t="shared" si="2"/>
        <v>56</v>
      </c>
      <c r="G39" s="30">
        <f t="shared" si="3"/>
        <v>15.46961325966852</v>
      </c>
      <c r="H39" s="23" t="s">
        <v>2076</v>
      </c>
      <c r="I39" s="16">
        <f t="shared" si="4"/>
        <v>60</v>
      </c>
      <c r="J39" s="25">
        <f t="shared" si="1"/>
        <v>16.574585635359131</v>
      </c>
      <c r="K39" s="87" t="s">
        <v>1819</v>
      </c>
      <c r="L39" s="16">
        <f t="shared" si="14"/>
        <v>18</v>
      </c>
      <c r="M39" s="30">
        <f t="shared" si="6"/>
        <v>4.9723756906077385</v>
      </c>
      <c r="N39" s="80" t="s">
        <v>1906</v>
      </c>
      <c r="O39" s="16">
        <f t="shared" si="7"/>
        <v>15</v>
      </c>
      <c r="P39" s="82">
        <f t="shared" si="8"/>
        <v>4.1436464088397829</v>
      </c>
      <c r="Q39" s="84" t="s">
        <v>1992</v>
      </c>
      <c r="R39" s="83">
        <f t="shared" si="9"/>
        <v>15</v>
      </c>
      <c r="S39" s="25">
        <f t="shared" si="10"/>
        <v>4.1436464088397829</v>
      </c>
      <c r="T39" s="28"/>
      <c r="U39" s="16">
        <f t="shared" si="11"/>
        <v>0</v>
      </c>
      <c r="V39" s="25">
        <f t="shared" si="12"/>
        <v>0</v>
      </c>
    </row>
    <row r="40" spans="1:22" ht="30">
      <c r="A40" s="15">
        <f t="shared" si="13"/>
        <v>33</v>
      </c>
      <c r="B40" s="21">
        <v>2.4515046296296294E-3</v>
      </c>
      <c r="C40" s="14">
        <v>2.4983796296296295E-3</v>
      </c>
      <c r="D40" s="22">
        <f t="shared" ref="D40:D71" si="15">($C40-$B40)/$B$210</f>
        <v>4.0500000000000034</v>
      </c>
      <c r="E40" s="23" t="s">
        <v>1737</v>
      </c>
      <c r="F40" s="16">
        <f t="shared" si="2"/>
        <v>44</v>
      </c>
      <c r="G40" s="30">
        <f t="shared" si="3"/>
        <v>10.864197530864189</v>
      </c>
      <c r="H40" s="23" t="s">
        <v>2077</v>
      </c>
      <c r="I40" s="16">
        <f t="shared" si="4"/>
        <v>63</v>
      </c>
      <c r="J40" s="25">
        <f t="shared" si="1"/>
        <v>15.555555555555543</v>
      </c>
      <c r="K40" s="87" t="s">
        <v>1820</v>
      </c>
      <c r="L40" s="16">
        <f t="shared" si="14"/>
        <v>13</v>
      </c>
      <c r="M40" s="30">
        <f t="shared" si="6"/>
        <v>3.2098765432098739</v>
      </c>
      <c r="N40" s="80" t="s">
        <v>1907</v>
      </c>
      <c r="O40" s="16">
        <f t="shared" si="7"/>
        <v>10</v>
      </c>
      <c r="P40" s="82">
        <f t="shared" si="8"/>
        <v>2.4691358024691339</v>
      </c>
      <c r="Q40" s="84" t="s">
        <v>1993</v>
      </c>
      <c r="R40" s="83">
        <f t="shared" si="9"/>
        <v>10</v>
      </c>
      <c r="S40" s="25">
        <f t="shared" si="10"/>
        <v>2.4691358024691339</v>
      </c>
      <c r="T40" s="28"/>
      <c r="U40" s="16">
        <f t="shared" si="11"/>
        <v>0</v>
      </c>
      <c r="V40" s="25">
        <f t="shared" si="12"/>
        <v>0</v>
      </c>
    </row>
    <row r="41" spans="1:22" ht="30">
      <c r="A41" s="15">
        <f t="shared" si="13"/>
        <v>34</v>
      </c>
      <c r="B41" s="21">
        <v>2.4989583333333335E-3</v>
      </c>
      <c r="C41" s="14">
        <v>2.5402777777777776E-3</v>
      </c>
      <c r="D41" s="22">
        <f t="shared" si="15"/>
        <v>3.5699999999999692</v>
      </c>
      <c r="E41" s="23" t="s">
        <v>1738</v>
      </c>
      <c r="F41" s="16">
        <f t="shared" si="2"/>
        <v>36</v>
      </c>
      <c r="G41" s="30">
        <f t="shared" si="3"/>
        <v>10.084033613445465</v>
      </c>
      <c r="H41" s="23" t="s">
        <v>2078</v>
      </c>
      <c r="I41" s="16">
        <f t="shared" si="4"/>
        <v>43</v>
      </c>
      <c r="J41" s="25">
        <f t="shared" si="1"/>
        <v>12.044817927170973</v>
      </c>
      <c r="K41" s="87" t="s">
        <v>1821</v>
      </c>
      <c r="L41" s="16">
        <f t="shared" si="14"/>
        <v>15</v>
      </c>
      <c r="M41" s="30">
        <f t="shared" si="6"/>
        <v>4.2016806722689442</v>
      </c>
      <c r="N41" s="80" t="s">
        <v>1908</v>
      </c>
      <c r="O41" s="16">
        <f t="shared" si="7"/>
        <v>12</v>
      </c>
      <c r="P41" s="82">
        <f t="shared" si="8"/>
        <v>3.361344537815155</v>
      </c>
      <c r="Q41" s="84" t="s">
        <v>1994</v>
      </c>
      <c r="R41" s="83">
        <f t="shared" si="9"/>
        <v>12</v>
      </c>
      <c r="S41" s="25">
        <f t="shared" si="10"/>
        <v>3.361344537815155</v>
      </c>
      <c r="T41" s="28"/>
      <c r="U41" s="16">
        <f t="shared" si="11"/>
        <v>0</v>
      </c>
      <c r="V41" s="25">
        <f t="shared" si="12"/>
        <v>0</v>
      </c>
    </row>
    <row r="42" spans="1:22" ht="16.5">
      <c r="A42" s="15">
        <f t="shared" si="13"/>
        <v>35</v>
      </c>
      <c r="B42" s="21">
        <v>2.5460648148148148E-3</v>
      </c>
      <c r="C42" s="14">
        <v>2.5611111111111112E-3</v>
      </c>
      <c r="D42" s="22">
        <f t="shared" si="15"/>
        <v>1.3000000000000109</v>
      </c>
      <c r="E42" s="23" t="s">
        <v>1739</v>
      </c>
      <c r="F42" s="16">
        <f t="shared" si="2"/>
        <v>31</v>
      </c>
      <c r="G42" s="30">
        <f t="shared" si="3"/>
        <v>23.846153846153644</v>
      </c>
      <c r="H42" s="23" t="s">
        <v>2079</v>
      </c>
      <c r="I42" s="16">
        <f t="shared" si="4"/>
        <v>27</v>
      </c>
      <c r="J42" s="25">
        <f t="shared" si="1"/>
        <v>20.769230769230596</v>
      </c>
      <c r="K42" s="87" t="s">
        <v>1822</v>
      </c>
      <c r="L42" s="16">
        <f t="shared" si="14"/>
        <v>13</v>
      </c>
      <c r="M42" s="30">
        <f t="shared" si="6"/>
        <v>9.9999999999999165</v>
      </c>
      <c r="N42" s="80" t="s">
        <v>1909</v>
      </c>
      <c r="O42" s="16">
        <f t="shared" si="7"/>
        <v>9</v>
      </c>
      <c r="P42" s="82">
        <f t="shared" si="8"/>
        <v>6.9230769230768647</v>
      </c>
      <c r="Q42" s="84" t="s">
        <v>1995</v>
      </c>
      <c r="R42" s="83">
        <f t="shared" si="9"/>
        <v>9</v>
      </c>
      <c r="S42" s="25">
        <f t="shared" si="10"/>
        <v>6.9230769230768647</v>
      </c>
      <c r="T42" s="28"/>
      <c r="U42" s="16">
        <f t="shared" si="11"/>
        <v>0</v>
      </c>
      <c r="V42" s="25">
        <f t="shared" si="12"/>
        <v>0</v>
      </c>
    </row>
    <row r="43" spans="1:22" ht="30">
      <c r="A43" s="15">
        <f t="shared" si="13"/>
        <v>36</v>
      </c>
      <c r="B43" s="21">
        <v>2.5616898148148148E-3</v>
      </c>
      <c r="C43" s="14">
        <v>2.6006944444444445E-3</v>
      </c>
      <c r="D43" s="22">
        <f t="shared" si="15"/>
        <v>3.3700000000000081</v>
      </c>
      <c r="E43" s="23" t="s">
        <v>1740</v>
      </c>
      <c r="F43" s="16">
        <f t="shared" si="2"/>
        <v>63</v>
      </c>
      <c r="G43" s="30">
        <f t="shared" si="3"/>
        <v>18.69436201780411</v>
      </c>
      <c r="H43" s="23" t="s">
        <v>2080</v>
      </c>
      <c r="I43" s="16">
        <f t="shared" si="4"/>
        <v>44</v>
      </c>
      <c r="J43" s="25">
        <f t="shared" si="1"/>
        <v>13.056379821958426</v>
      </c>
      <c r="K43" s="87" t="s">
        <v>1823</v>
      </c>
      <c r="L43" s="16">
        <f t="shared" si="14"/>
        <v>20</v>
      </c>
      <c r="M43" s="30">
        <f t="shared" si="6"/>
        <v>5.9347181008901932</v>
      </c>
      <c r="N43" s="80" t="s">
        <v>1910</v>
      </c>
      <c r="O43" s="16">
        <f t="shared" si="7"/>
        <v>18</v>
      </c>
      <c r="P43" s="82">
        <f t="shared" si="8"/>
        <v>5.3412462908011742</v>
      </c>
      <c r="Q43" s="84" t="s">
        <v>1996</v>
      </c>
      <c r="R43" s="83">
        <f t="shared" si="9"/>
        <v>18</v>
      </c>
      <c r="S43" s="25">
        <f t="shared" si="10"/>
        <v>5.3412462908011742</v>
      </c>
      <c r="T43" s="28"/>
      <c r="U43" s="16">
        <f t="shared" si="11"/>
        <v>0</v>
      </c>
      <c r="V43" s="25">
        <f t="shared" si="12"/>
        <v>0</v>
      </c>
    </row>
    <row r="44" spans="1:22" ht="16.5">
      <c r="A44" s="15">
        <f t="shared" si="13"/>
        <v>37</v>
      </c>
      <c r="B44" s="21">
        <v>2.624768518518518E-3</v>
      </c>
      <c r="C44" s="14">
        <v>2.6318287037037035E-3</v>
      </c>
      <c r="D44" s="22">
        <f t="shared" si="15"/>
        <v>0.61000000000002441</v>
      </c>
      <c r="E44" s="23" t="s">
        <v>1741</v>
      </c>
      <c r="F44" s="16">
        <f t="shared" si="2"/>
        <v>38</v>
      </c>
      <c r="G44" s="30">
        <f t="shared" si="3"/>
        <v>62.295081967210621</v>
      </c>
      <c r="H44" s="23" t="s">
        <v>2081</v>
      </c>
      <c r="I44" s="16">
        <f t="shared" si="4"/>
        <v>13</v>
      </c>
      <c r="J44" s="25">
        <f t="shared" si="1"/>
        <v>21.311475409835214</v>
      </c>
      <c r="K44" s="87" t="s">
        <v>1824</v>
      </c>
      <c r="L44" s="16">
        <f t="shared" si="14"/>
        <v>14</v>
      </c>
      <c r="M44" s="30">
        <f t="shared" si="6"/>
        <v>22.95081967213023</v>
      </c>
      <c r="N44" s="80" t="s">
        <v>1911</v>
      </c>
      <c r="O44" s="16">
        <f t="shared" si="7"/>
        <v>13</v>
      </c>
      <c r="P44" s="82">
        <f t="shared" si="8"/>
        <v>21.311475409835214</v>
      </c>
      <c r="Q44" s="84" t="s">
        <v>1997</v>
      </c>
      <c r="R44" s="83">
        <f t="shared" si="9"/>
        <v>13</v>
      </c>
      <c r="S44" s="25">
        <f t="shared" si="10"/>
        <v>21.311475409835214</v>
      </c>
      <c r="T44" s="28"/>
      <c r="U44" s="16">
        <f t="shared" si="11"/>
        <v>0</v>
      </c>
      <c r="V44" s="25">
        <f t="shared" si="12"/>
        <v>0</v>
      </c>
    </row>
    <row r="45" spans="1:22" ht="16.5">
      <c r="A45" s="15">
        <f t="shared" si="13"/>
        <v>38</v>
      </c>
      <c r="B45" s="21">
        <v>2.6491898148148147E-3</v>
      </c>
      <c r="C45" s="14">
        <v>2.6697916666666671E-3</v>
      </c>
      <c r="D45" s="22">
        <f t="shared" si="15"/>
        <v>1.7800000000000455</v>
      </c>
      <c r="E45" s="23" t="s">
        <v>1742</v>
      </c>
      <c r="F45" s="16">
        <f t="shared" si="2"/>
        <v>15</v>
      </c>
      <c r="G45" s="30">
        <f t="shared" si="3"/>
        <v>8.4269662921346153</v>
      </c>
      <c r="H45" s="23" t="s">
        <v>2082</v>
      </c>
      <c r="I45" s="16">
        <f t="shared" si="4"/>
        <v>17</v>
      </c>
      <c r="J45" s="25">
        <f t="shared" si="1"/>
        <v>9.5505617977525645</v>
      </c>
      <c r="K45" s="87" t="s">
        <v>1825</v>
      </c>
      <c r="L45" s="16">
        <f t="shared" si="14"/>
        <v>11</v>
      </c>
      <c r="M45" s="30">
        <f t="shared" si="6"/>
        <v>6.1797752808987179</v>
      </c>
      <c r="N45" s="80" t="s">
        <v>1912</v>
      </c>
      <c r="O45" s="16">
        <f t="shared" si="7"/>
        <v>4</v>
      </c>
      <c r="P45" s="82">
        <f t="shared" si="8"/>
        <v>2.2471910112358975</v>
      </c>
      <c r="Q45" s="84" t="s">
        <v>1998</v>
      </c>
      <c r="R45" s="83">
        <f t="shared" si="9"/>
        <v>4</v>
      </c>
      <c r="S45" s="25">
        <f t="shared" si="10"/>
        <v>2.2471910112358975</v>
      </c>
      <c r="T45" s="28"/>
      <c r="U45" s="16">
        <f t="shared" si="11"/>
        <v>0</v>
      </c>
      <c r="V45" s="25">
        <f t="shared" si="12"/>
        <v>0</v>
      </c>
    </row>
    <row r="46" spans="1:22" ht="30">
      <c r="A46" s="15">
        <f t="shared" si="13"/>
        <v>39</v>
      </c>
      <c r="B46" s="21">
        <v>2.7684027777777776E-3</v>
      </c>
      <c r="C46" s="14">
        <v>2.807638888888889E-3</v>
      </c>
      <c r="D46" s="22">
        <f t="shared" si="15"/>
        <v>3.3900000000000263</v>
      </c>
      <c r="E46" s="23" t="s">
        <v>1743</v>
      </c>
      <c r="F46" s="16">
        <f t="shared" si="2"/>
        <v>100</v>
      </c>
      <c r="G46" s="30">
        <f t="shared" si="3"/>
        <v>29.498525073746084</v>
      </c>
      <c r="H46" s="23" t="s">
        <v>2083</v>
      </c>
      <c r="I46" s="16">
        <f t="shared" si="4"/>
        <v>52</v>
      </c>
      <c r="J46" s="25">
        <f t="shared" si="1"/>
        <v>15.339233038347963</v>
      </c>
      <c r="K46" s="87" t="s">
        <v>1826</v>
      </c>
      <c r="L46" s="16">
        <f t="shared" si="14"/>
        <v>33</v>
      </c>
      <c r="M46" s="30">
        <f t="shared" si="6"/>
        <v>9.7345132743362068</v>
      </c>
      <c r="N46" s="80" t="s">
        <v>1913</v>
      </c>
      <c r="O46" s="16">
        <f t="shared" si="7"/>
        <v>27</v>
      </c>
      <c r="P46" s="82">
        <f t="shared" si="8"/>
        <v>7.9646017699114422</v>
      </c>
      <c r="Q46" s="84" t="s">
        <v>1999</v>
      </c>
      <c r="R46" s="83">
        <f t="shared" si="9"/>
        <v>27</v>
      </c>
      <c r="S46" s="25">
        <f t="shared" si="10"/>
        <v>7.9646017699114422</v>
      </c>
      <c r="T46" s="28"/>
      <c r="U46" s="16">
        <f t="shared" si="11"/>
        <v>0</v>
      </c>
      <c r="V46" s="25">
        <f t="shared" si="12"/>
        <v>0</v>
      </c>
    </row>
    <row r="47" spans="1:22" ht="30">
      <c r="A47" s="15">
        <f t="shared" si="13"/>
        <v>40</v>
      </c>
      <c r="B47" s="21">
        <v>2.8082175925925931E-3</v>
      </c>
      <c r="C47" s="14">
        <v>2.8420138888888891E-3</v>
      </c>
      <c r="D47" s="22">
        <f t="shared" si="15"/>
        <v>2.9199999999999826</v>
      </c>
      <c r="E47" s="23" t="s">
        <v>1744</v>
      </c>
      <c r="F47" s="16">
        <f t="shared" si="2"/>
        <v>55</v>
      </c>
      <c r="G47" s="30">
        <f t="shared" si="3"/>
        <v>18.835616438356276</v>
      </c>
      <c r="H47" s="23" t="s">
        <v>2084</v>
      </c>
      <c r="I47" s="16">
        <f t="shared" si="4"/>
        <v>41</v>
      </c>
      <c r="J47" s="25">
        <f t="shared" si="1"/>
        <v>14.041095890411043</v>
      </c>
      <c r="K47" s="87" t="s">
        <v>1827</v>
      </c>
      <c r="L47" s="16">
        <f t="shared" si="14"/>
        <v>20</v>
      </c>
      <c r="M47" s="30">
        <f t="shared" si="6"/>
        <v>6.8493150684931914</v>
      </c>
      <c r="N47" s="80" t="s">
        <v>1914</v>
      </c>
      <c r="O47" s="16">
        <f t="shared" si="7"/>
        <v>11</v>
      </c>
      <c r="P47" s="82">
        <f t="shared" si="8"/>
        <v>3.7671232876712555</v>
      </c>
      <c r="Q47" s="84" t="s">
        <v>2046</v>
      </c>
      <c r="R47" s="83">
        <f t="shared" si="9"/>
        <v>11</v>
      </c>
      <c r="S47" s="25">
        <f t="shared" si="10"/>
        <v>3.7671232876712555</v>
      </c>
      <c r="T47" s="28"/>
      <c r="U47" s="16">
        <f t="shared" si="11"/>
        <v>0</v>
      </c>
      <c r="V47" s="25">
        <f t="shared" si="12"/>
        <v>0</v>
      </c>
    </row>
    <row r="48" spans="1:22" ht="30">
      <c r="A48" s="15">
        <f t="shared" si="13"/>
        <v>41</v>
      </c>
      <c r="B48" s="21">
        <v>3.1439814814814815E-3</v>
      </c>
      <c r="C48" s="14">
        <v>3.1778935185185187E-3</v>
      </c>
      <c r="D48" s="22">
        <f t="shared" si="15"/>
        <v>2.9300000000000104</v>
      </c>
      <c r="E48" s="23" t="s">
        <v>1745</v>
      </c>
      <c r="F48" s="16">
        <f t="shared" si="2"/>
        <v>42</v>
      </c>
      <c r="G48" s="30">
        <f t="shared" si="3"/>
        <v>14.334470989761041</v>
      </c>
      <c r="H48" s="23" t="s">
        <v>2085</v>
      </c>
      <c r="I48" s="16">
        <f t="shared" si="4"/>
        <v>41</v>
      </c>
      <c r="J48" s="25">
        <f t="shared" si="1"/>
        <v>13.993174061433397</v>
      </c>
      <c r="K48" s="87" t="s">
        <v>1828</v>
      </c>
      <c r="L48" s="16">
        <f t="shared" si="14"/>
        <v>18</v>
      </c>
      <c r="M48" s="30">
        <f t="shared" si="6"/>
        <v>6.1433447098975895</v>
      </c>
      <c r="N48" s="80" t="s">
        <v>1915</v>
      </c>
      <c r="O48" s="16">
        <f t="shared" si="7"/>
        <v>16</v>
      </c>
      <c r="P48" s="82">
        <f t="shared" si="8"/>
        <v>5.4607508532423017</v>
      </c>
      <c r="Q48" s="84" t="s">
        <v>2000</v>
      </c>
      <c r="R48" s="83">
        <f t="shared" si="9"/>
        <v>16</v>
      </c>
      <c r="S48" s="25">
        <f t="shared" si="10"/>
        <v>5.4607508532423017</v>
      </c>
      <c r="T48" s="28"/>
      <c r="U48" s="16">
        <f t="shared" si="11"/>
        <v>0</v>
      </c>
      <c r="V48" s="25">
        <f t="shared" si="12"/>
        <v>0</v>
      </c>
    </row>
    <row r="49" spans="1:22" ht="30">
      <c r="A49" s="15">
        <f t="shared" si="13"/>
        <v>42</v>
      </c>
      <c r="B49" s="21">
        <v>3.1784722222222219E-3</v>
      </c>
      <c r="C49" s="14">
        <v>3.2303240740740743E-3</v>
      </c>
      <c r="D49" s="22">
        <f t="shared" si="15"/>
        <v>4.4800000000000484</v>
      </c>
      <c r="E49" s="23" t="s">
        <v>1746</v>
      </c>
      <c r="F49" s="16">
        <f t="shared" si="2"/>
        <v>68</v>
      </c>
      <c r="G49" s="30">
        <f t="shared" si="3"/>
        <v>15.178571428571265</v>
      </c>
      <c r="H49" s="23" t="s">
        <v>2086</v>
      </c>
      <c r="I49" s="16">
        <f t="shared" si="4"/>
        <v>64</v>
      </c>
      <c r="J49" s="25">
        <f t="shared" si="1"/>
        <v>14.285714285714132</v>
      </c>
      <c r="K49" s="87" t="s">
        <v>1829</v>
      </c>
      <c r="L49" s="16">
        <f t="shared" si="14"/>
        <v>26</v>
      </c>
      <c r="M49" s="30">
        <f t="shared" si="6"/>
        <v>5.8035714285713658</v>
      </c>
      <c r="N49" s="80" t="s">
        <v>1916</v>
      </c>
      <c r="O49" s="16">
        <f t="shared" si="7"/>
        <v>20</v>
      </c>
      <c r="P49" s="82">
        <f t="shared" si="8"/>
        <v>4.4642857142856665</v>
      </c>
      <c r="Q49" s="84" t="s">
        <v>2001</v>
      </c>
      <c r="R49" s="83">
        <f t="shared" si="9"/>
        <v>20</v>
      </c>
      <c r="S49" s="25">
        <f t="shared" si="10"/>
        <v>4.4642857142856665</v>
      </c>
      <c r="T49" s="28"/>
      <c r="U49" s="16">
        <f t="shared" si="11"/>
        <v>0</v>
      </c>
      <c r="V49" s="25">
        <f t="shared" si="12"/>
        <v>0</v>
      </c>
    </row>
    <row r="50" spans="1:22" ht="30">
      <c r="A50" s="15">
        <f t="shared" si="13"/>
        <v>43</v>
      </c>
      <c r="B50" s="21">
        <v>3.3645833333333336E-3</v>
      </c>
      <c r="C50" s="14">
        <v>3.3990740740740739E-3</v>
      </c>
      <c r="D50" s="22">
        <f t="shared" si="15"/>
        <v>2.9799999999999636</v>
      </c>
      <c r="E50" s="23" t="s">
        <v>1747</v>
      </c>
      <c r="F50" s="16">
        <f t="shared" si="2"/>
        <v>53</v>
      </c>
      <c r="G50" s="30">
        <f t="shared" si="3"/>
        <v>17.785234899329076</v>
      </c>
      <c r="H50" s="23" t="s">
        <v>2087</v>
      </c>
      <c r="I50" s="16">
        <f t="shared" si="4"/>
        <v>39</v>
      </c>
      <c r="J50" s="25">
        <f t="shared" si="1"/>
        <v>13.087248322147811</v>
      </c>
      <c r="K50" s="87" t="s">
        <v>1830</v>
      </c>
      <c r="L50" s="16">
        <f t="shared" si="14"/>
        <v>19</v>
      </c>
      <c r="M50" s="30">
        <f t="shared" si="6"/>
        <v>6.3758389261745743</v>
      </c>
      <c r="N50" s="80" t="s">
        <v>1917</v>
      </c>
      <c r="O50" s="16">
        <f t="shared" si="7"/>
        <v>16</v>
      </c>
      <c r="P50" s="82">
        <f t="shared" si="8"/>
        <v>5.3691275167785895</v>
      </c>
      <c r="Q50" s="84" t="s">
        <v>2002</v>
      </c>
      <c r="R50" s="83">
        <f t="shared" si="9"/>
        <v>16</v>
      </c>
      <c r="S50" s="25">
        <f t="shared" si="10"/>
        <v>5.3691275167785895</v>
      </c>
      <c r="T50" s="28"/>
      <c r="U50" s="16">
        <f t="shared" si="11"/>
        <v>0</v>
      </c>
      <c r="V50" s="25">
        <f t="shared" si="12"/>
        <v>0</v>
      </c>
    </row>
    <row r="51" spans="1:22" ht="30">
      <c r="A51" s="15">
        <f t="shared" si="13"/>
        <v>44</v>
      </c>
      <c r="B51" s="21">
        <v>3.3996527777777779E-3</v>
      </c>
      <c r="C51" s="14">
        <v>3.4520833333333335E-3</v>
      </c>
      <c r="D51" s="22">
        <f t="shared" si="15"/>
        <v>4.5300000000000011</v>
      </c>
      <c r="E51" s="23" t="s">
        <v>1748</v>
      </c>
      <c r="F51" s="16">
        <f t="shared" si="2"/>
        <v>48</v>
      </c>
      <c r="G51" s="30">
        <f t="shared" si="3"/>
        <v>10.596026490066222</v>
      </c>
      <c r="H51" s="23" t="s">
        <v>2088</v>
      </c>
      <c r="I51" s="16">
        <f t="shared" si="4"/>
        <v>73</v>
      </c>
      <c r="J51" s="25">
        <f t="shared" si="1"/>
        <v>16.114790286975712</v>
      </c>
      <c r="K51" s="87" t="s">
        <v>1831</v>
      </c>
      <c r="L51" s="16">
        <f t="shared" si="14"/>
        <v>27</v>
      </c>
      <c r="M51" s="30">
        <f t="shared" si="6"/>
        <v>5.9602649006622501</v>
      </c>
      <c r="N51" s="80" t="s">
        <v>1918</v>
      </c>
      <c r="O51" s="16">
        <f t="shared" si="7"/>
        <v>20</v>
      </c>
      <c r="P51" s="82">
        <f t="shared" si="8"/>
        <v>4.4150110375275924</v>
      </c>
      <c r="Q51" s="84" t="s">
        <v>2003</v>
      </c>
      <c r="R51" s="83">
        <f t="shared" si="9"/>
        <v>20</v>
      </c>
      <c r="S51" s="25">
        <f t="shared" si="10"/>
        <v>4.4150110375275924</v>
      </c>
      <c r="T51" s="28"/>
      <c r="U51" s="16">
        <f t="shared" si="11"/>
        <v>0</v>
      </c>
      <c r="V51" s="25">
        <f t="shared" si="12"/>
        <v>0</v>
      </c>
    </row>
    <row r="52" spans="1:22" ht="45">
      <c r="A52" s="15">
        <f t="shared" si="13"/>
        <v>45</v>
      </c>
      <c r="B52" s="21">
        <v>3.5804398148148154E-3</v>
      </c>
      <c r="C52" s="14">
        <v>3.6403935185185185E-3</v>
      </c>
      <c r="D52" s="22">
        <f t="shared" si="15"/>
        <v>5.17999999999995</v>
      </c>
      <c r="E52" s="23" t="s">
        <v>1749</v>
      </c>
      <c r="F52" s="16">
        <f t="shared" si="2"/>
        <v>108</v>
      </c>
      <c r="G52" s="30">
        <f t="shared" si="3"/>
        <v>20.849420849421051</v>
      </c>
      <c r="H52" s="23" t="s">
        <v>2089</v>
      </c>
      <c r="I52" s="16">
        <f t="shared" si="4"/>
        <v>78</v>
      </c>
      <c r="J52" s="25">
        <f t="shared" si="1"/>
        <v>15.057915057915203</v>
      </c>
      <c r="K52" s="87" t="s">
        <v>1832</v>
      </c>
      <c r="L52" s="16">
        <f t="shared" si="14"/>
        <v>28</v>
      </c>
      <c r="M52" s="30">
        <f t="shared" si="6"/>
        <v>5.4054054054054577</v>
      </c>
      <c r="N52" s="80" t="s">
        <v>1919</v>
      </c>
      <c r="O52" s="16">
        <f t="shared" si="7"/>
        <v>22</v>
      </c>
      <c r="P52" s="82">
        <f t="shared" si="8"/>
        <v>4.2471042471042884</v>
      </c>
      <c r="Q52" s="84" t="s">
        <v>2004</v>
      </c>
      <c r="R52" s="83">
        <f t="shared" si="9"/>
        <v>22</v>
      </c>
      <c r="S52" s="25">
        <f t="shared" si="10"/>
        <v>4.2471042471042884</v>
      </c>
      <c r="T52" s="28"/>
      <c r="U52" s="16">
        <f t="shared" si="11"/>
        <v>0</v>
      </c>
      <c r="V52" s="25">
        <f t="shared" si="12"/>
        <v>0</v>
      </c>
    </row>
    <row r="53" spans="1:22" ht="30">
      <c r="A53" s="15">
        <f t="shared" si="13"/>
        <v>46</v>
      </c>
      <c r="B53" s="21">
        <v>3.655092592592593E-3</v>
      </c>
      <c r="C53" s="14">
        <v>3.7056712962962959E-3</v>
      </c>
      <c r="D53" s="22">
        <f t="shared" si="15"/>
        <v>4.3699999999999273</v>
      </c>
      <c r="E53" s="23" t="s">
        <v>1750</v>
      </c>
      <c r="F53" s="16">
        <f t="shared" si="2"/>
        <v>85</v>
      </c>
      <c r="G53" s="30">
        <f t="shared" si="3"/>
        <v>19.450800915332131</v>
      </c>
      <c r="H53" s="23" t="s">
        <v>2090</v>
      </c>
      <c r="I53" s="16">
        <f t="shared" si="4"/>
        <v>57</v>
      </c>
      <c r="J53" s="25">
        <f t="shared" si="1"/>
        <v>13.043478260869783</v>
      </c>
      <c r="K53" s="87" t="s">
        <v>1833</v>
      </c>
      <c r="L53" s="16">
        <f t="shared" si="14"/>
        <v>30</v>
      </c>
      <c r="M53" s="30">
        <f t="shared" si="6"/>
        <v>6.8649885583525174</v>
      </c>
      <c r="N53" s="80" t="s">
        <v>1920</v>
      </c>
      <c r="O53" s="16">
        <f t="shared" si="7"/>
        <v>16</v>
      </c>
      <c r="P53" s="82">
        <f t="shared" si="8"/>
        <v>3.6613272311213425</v>
      </c>
      <c r="Q53" s="84" t="s">
        <v>2005</v>
      </c>
      <c r="R53" s="83">
        <f t="shared" si="9"/>
        <v>16</v>
      </c>
      <c r="S53" s="25">
        <f t="shared" si="10"/>
        <v>3.6613272311213425</v>
      </c>
      <c r="T53" s="28"/>
      <c r="U53" s="16">
        <f t="shared" si="11"/>
        <v>0</v>
      </c>
      <c r="V53" s="25">
        <f t="shared" si="12"/>
        <v>0</v>
      </c>
    </row>
    <row r="54" spans="1:22" ht="30">
      <c r="A54" s="15">
        <f t="shared" si="13"/>
        <v>47</v>
      </c>
      <c r="B54" s="21">
        <v>4.0811342592592592E-3</v>
      </c>
      <c r="C54" s="14">
        <v>4.1372685185185184E-3</v>
      </c>
      <c r="D54" s="22">
        <f t="shared" si="15"/>
        <v>4.8499999999999988</v>
      </c>
      <c r="E54" s="23" t="s">
        <v>1751</v>
      </c>
      <c r="F54" s="16">
        <f t="shared" si="2"/>
        <v>47</v>
      </c>
      <c r="G54" s="30">
        <f t="shared" si="3"/>
        <v>9.690721649484539</v>
      </c>
      <c r="H54" s="23" t="s">
        <v>2091</v>
      </c>
      <c r="I54" s="16">
        <f t="shared" si="4"/>
        <v>64</v>
      </c>
      <c r="J54" s="25">
        <f t="shared" si="1"/>
        <v>13.195876288659797</v>
      </c>
      <c r="K54" s="87" t="s">
        <v>1834</v>
      </c>
      <c r="L54" s="16">
        <f t="shared" si="14"/>
        <v>22</v>
      </c>
      <c r="M54" s="30">
        <f t="shared" si="6"/>
        <v>4.5360824742268049</v>
      </c>
      <c r="N54" s="80" t="s">
        <v>1921</v>
      </c>
      <c r="O54" s="16">
        <f t="shared" si="7"/>
        <v>12</v>
      </c>
      <c r="P54" s="82">
        <f t="shared" si="8"/>
        <v>2.4742268041237119</v>
      </c>
      <c r="Q54" s="84" t="s">
        <v>2006</v>
      </c>
      <c r="R54" s="83">
        <f t="shared" si="9"/>
        <v>12</v>
      </c>
      <c r="S54" s="25">
        <f t="shared" si="10"/>
        <v>2.4742268041237119</v>
      </c>
      <c r="T54" s="28"/>
      <c r="U54" s="16">
        <f t="shared" si="11"/>
        <v>0</v>
      </c>
      <c r="V54" s="25">
        <f t="shared" si="12"/>
        <v>0</v>
      </c>
    </row>
    <row r="55" spans="1:22" ht="30">
      <c r="A55" s="15">
        <f t="shared" si="13"/>
        <v>48</v>
      </c>
      <c r="B55" s="21">
        <v>4.182175925925926E-3</v>
      </c>
      <c r="C55" s="14">
        <v>4.2309027777777779E-3</v>
      </c>
      <c r="D55" s="22">
        <f t="shared" si="15"/>
        <v>4.2100000000000026</v>
      </c>
      <c r="E55" s="23" t="s">
        <v>1752</v>
      </c>
      <c r="F55" s="16">
        <f t="shared" si="2"/>
        <v>51</v>
      </c>
      <c r="G55" s="30">
        <f t="shared" si="3"/>
        <v>12.114014251781466</v>
      </c>
      <c r="H55" s="23" t="s">
        <v>2092</v>
      </c>
      <c r="I55" s="16">
        <f t="shared" si="4"/>
        <v>55</v>
      </c>
      <c r="J55" s="25">
        <f t="shared" si="1"/>
        <v>13.064133016627069</v>
      </c>
      <c r="K55" s="87" t="s">
        <v>1835</v>
      </c>
      <c r="L55" s="16">
        <f t="shared" si="14"/>
        <v>27</v>
      </c>
      <c r="M55" s="30">
        <f t="shared" si="6"/>
        <v>6.4133016627078341</v>
      </c>
      <c r="N55" s="80" t="s">
        <v>1922</v>
      </c>
      <c r="O55" s="16">
        <f t="shared" si="7"/>
        <v>13</v>
      </c>
      <c r="P55" s="82">
        <f t="shared" si="8"/>
        <v>3.0878859857482164</v>
      </c>
      <c r="Q55" s="84" t="s">
        <v>2007</v>
      </c>
      <c r="R55" s="83">
        <f t="shared" si="9"/>
        <v>13</v>
      </c>
      <c r="S55" s="25">
        <f t="shared" si="10"/>
        <v>3.0878859857482164</v>
      </c>
      <c r="T55" s="28"/>
      <c r="U55" s="16">
        <f t="shared" si="11"/>
        <v>0</v>
      </c>
      <c r="V55" s="25">
        <f t="shared" si="12"/>
        <v>0</v>
      </c>
    </row>
    <row r="56" spans="1:22" ht="30">
      <c r="A56" s="15">
        <f t="shared" si="13"/>
        <v>49</v>
      </c>
      <c r="B56" s="21">
        <v>4.2370370370370374E-3</v>
      </c>
      <c r="C56" s="14">
        <v>4.2642361111111119E-3</v>
      </c>
      <c r="D56" s="22">
        <f t="shared" si="15"/>
        <v>2.350000000000033</v>
      </c>
      <c r="E56" s="23" t="s">
        <v>1753</v>
      </c>
      <c r="F56" s="16">
        <f t="shared" si="2"/>
        <v>55</v>
      </c>
      <c r="G56" s="30">
        <f t="shared" si="3"/>
        <v>23.404255319148607</v>
      </c>
      <c r="H56" s="23" t="s">
        <v>2093</v>
      </c>
      <c r="I56" s="16">
        <f t="shared" si="4"/>
        <v>25</v>
      </c>
      <c r="J56" s="25">
        <f t="shared" si="1"/>
        <v>10.638297872340276</v>
      </c>
      <c r="K56" s="87" t="s">
        <v>1836</v>
      </c>
      <c r="L56" s="16">
        <f t="shared" si="14"/>
        <v>18</v>
      </c>
      <c r="M56" s="30">
        <f t="shared" si="6"/>
        <v>7.6595744680849993</v>
      </c>
      <c r="N56" s="80" t="s">
        <v>1923</v>
      </c>
      <c r="O56" s="16">
        <f t="shared" si="7"/>
        <v>14</v>
      </c>
      <c r="P56" s="82">
        <f t="shared" si="8"/>
        <v>5.9574468085105545</v>
      </c>
      <c r="Q56" s="84" t="s">
        <v>2008</v>
      </c>
      <c r="R56" s="83">
        <f t="shared" si="9"/>
        <v>14</v>
      </c>
      <c r="S56" s="25">
        <f t="shared" si="10"/>
        <v>5.9574468085105545</v>
      </c>
      <c r="T56" s="28"/>
      <c r="U56" s="16">
        <f t="shared" si="11"/>
        <v>0</v>
      </c>
      <c r="V56" s="25">
        <f t="shared" si="12"/>
        <v>0</v>
      </c>
    </row>
    <row r="57" spans="1:22" ht="16.5">
      <c r="A57" s="15">
        <f t="shared" si="13"/>
        <v>50</v>
      </c>
      <c r="B57" s="21">
        <v>4.2807870370370369E-3</v>
      </c>
      <c r="C57" s="14">
        <v>4.308680555555556E-3</v>
      </c>
      <c r="D57" s="22">
        <f t="shared" si="15"/>
        <v>2.4100000000000512</v>
      </c>
      <c r="E57" s="23" t="s">
        <v>1754</v>
      </c>
      <c r="F57" s="16">
        <f t="shared" si="2"/>
        <v>39</v>
      </c>
      <c r="G57" s="30">
        <f t="shared" si="3"/>
        <v>16.182572614107539</v>
      </c>
      <c r="H57" s="23" t="s">
        <v>2094</v>
      </c>
      <c r="I57" s="16">
        <f t="shared" si="4"/>
        <v>34</v>
      </c>
      <c r="J57" s="25">
        <f t="shared" si="1"/>
        <v>14.107883817427085</v>
      </c>
      <c r="K57" s="87" t="s">
        <v>1837</v>
      </c>
      <c r="L57" s="16">
        <f t="shared" si="14"/>
        <v>13</v>
      </c>
      <c r="M57" s="30">
        <f t="shared" si="6"/>
        <v>5.3941908713691804</v>
      </c>
      <c r="N57" s="80" t="s">
        <v>1924</v>
      </c>
      <c r="O57" s="16">
        <f t="shared" si="7"/>
        <v>13</v>
      </c>
      <c r="P57" s="82">
        <f t="shared" si="8"/>
        <v>5.3941908713691804</v>
      </c>
      <c r="Q57" s="84" t="s">
        <v>2009</v>
      </c>
      <c r="R57" s="83">
        <f t="shared" si="9"/>
        <v>13</v>
      </c>
      <c r="S57" s="25">
        <f t="shared" si="10"/>
        <v>5.3941908713691804</v>
      </c>
      <c r="T57" s="28"/>
      <c r="U57" s="16">
        <f t="shared" si="11"/>
        <v>0</v>
      </c>
      <c r="V57" s="25">
        <f t="shared" si="12"/>
        <v>0</v>
      </c>
    </row>
    <row r="58" spans="1:22" ht="30">
      <c r="A58" s="15">
        <f t="shared" si="13"/>
        <v>51</v>
      </c>
      <c r="B58" s="21">
        <v>4.3263888888888892E-3</v>
      </c>
      <c r="C58" s="14">
        <v>4.3776620370370367E-3</v>
      </c>
      <c r="D58" s="22">
        <f t="shared" si="15"/>
        <v>4.4299999999999455</v>
      </c>
      <c r="E58" s="23" t="s">
        <v>1755</v>
      </c>
      <c r="F58" s="16">
        <f t="shared" si="2"/>
        <v>64</v>
      </c>
      <c r="G58" s="30">
        <f t="shared" si="3"/>
        <v>14.446952595936972</v>
      </c>
      <c r="H58" s="23" t="s">
        <v>2095</v>
      </c>
      <c r="I58" s="16">
        <f t="shared" si="4"/>
        <v>54</v>
      </c>
      <c r="J58" s="25">
        <f t="shared" si="1"/>
        <v>12.189616252821819</v>
      </c>
      <c r="K58" s="87" t="s">
        <v>1838</v>
      </c>
      <c r="L58" s="16">
        <f t="shared" si="14"/>
        <v>21</v>
      </c>
      <c r="M58" s="30">
        <f t="shared" si="6"/>
        <v>4.740406320541819</v>
      </c>
      <c r="N58" s="80" t="s">
        <v>1925</v>
      </c>
      <c r="O58" s="16">
        <f t="shared" si="7"/>
        <v>15</v>
      </c>
      <c r="P58" s="82">
        <f t="shared" si="8"/>
        <v>3.3860045146727278</v>
      </c>
      <c r="Q58" s="84" t="s">
        <v>2010</v>
      </c>
      <c r="R58" s="83">
        <f t="shared" si="9"/>
        <v>15</v>
      </c>
      <c r="S58" s="25">
        <f t="shared" si="10"/>
        <v>3.3860045146727278</v>
      </c>
      <c r="T58" s="28"/>
      <c r="U58" s="16">
        <f t="shared" si="11"/>
        <v>0</v>
      </c>
      <c r="V58" s="25">
        <f t="shared" si="12"/>
        <v>0</v>
      </c>
    </row>
    <row r="59" spans="1:22" ht="30">
      <c r="A59" s="15">
        <f t="shared" si="13"/>
        <v>52</v>
      </c>
      <c r="B59" s="21">
        <v>4.4755787037037038E-3</v>
      </c>
      <c r="C59" s="14">
        <v>4.5112268518518522E-3</v>
      </c>
      <c r="D59" s="22">
        <f t="shared" si="15"/>
        <v>3.0800000000000192</v>
      </c>
      <c r="E59" s="23" t="s">
        <v>1756</v>
      </c>
      <c r="F59" s="16">
        <f t="shared" si="2"/>
        <v>47</v>
      </c>
      <c r="G59" s="30">
        <f t="shared" si="3"/>
        <v>15.259740259740164</v>
      </c>
      <c r="H59" s="23" t="s">
        <v>2096</v>
      </c>
      <c r="I59" s="16">
        <f t="shared" si="4"/>
        <v>44</v>
      </c>
      <c r="J59" s="25">
        <f t="shared" si="1"/>
        <v>14.285714285714198</v>
      </c>
      <c r="K59" s="87" t="s">
        <v>1839</v>
      </c>
      <c r="L59" s="16">
        <f t="shared" si="14"/>
        <v>20</v>
      </c>
      <c r="M59" s="30">
        <f t="shared" si="6"/>
        <v>6.4935064935064535</v>
      </c>
      <c r="N59" s="80" t="s">
        <v>1926</v>
      </c>
      <c r="O59" s="16">
        <f t="shared" si="7"/>
        <v>10</v>
      </c>
      <c r="P59" s="82">
        <f t="shared" si="8"/>
        <v>3.2467532467532267</v>
      </c>
      <c r="Q59" s="84" t="s">
        <v>2011</v>
      </c>
      <c r="R59" s="83">
        <f t="shared" si="9"/>
        <v>10</v>
      </c>
      <c r="S59" s="25">
        <f t="shared" si="10"/>
        <v>3.2467532467532267</v>
      </c>
      <c r="T59" s="28"/>
      <c r="U59" s="16">
        <f t="shared" si="11"/>
        <v>0</v>
      </c>
      <c r="V59" s="25">
        <f t="shared" si="12"/>
        <v>0</v>
      </c>
    </row>
    <row r="60" spans="1:22" ht="45">
      <c r="A60" s="15">
        <f t="shared" si="13"/>
        <v>53</v>
      </c>
      <c r="B60" s="21">
        <v>4.5118055555555554E-3</v>
      </c>
      <c r="C60" s="14">
        <v>4.5763888888888885E-3</v>
      </c>
      <c r="D60" s="22">
        <f t="shared" si="15"/>
        <v>5.579999999999985</v>
      </c>
      <c r="E60" s="23" t="s">
        <v>1757</v>
      </c>
      <c r="F60" s="16">
        <f t="shared" si="2"/>
        <v>101</v>
      </c>
      <c r="G60" s="30">
        <f t="shared" si="3"/>
        <v>18.100358422939117</v>
      </c>
      <c r="H60" s="23" t="s">
        <v>2097</v>
      </c>
      <c r="I60" s="16">
        <f t="shared" si="4"/>
        <v>80</v>
      </c>
      <c r="J60" s="25">
        <f t="shared" si="1"/>
        <v>14.336917562724054</v>
      </c>
      <c r="K60" s="88" t="s">
        <v>1870</v>
      </c>
      <c r="L60" s="16">
        <f t="shared" si="14"/>
        <v>29</v>
      </c>
      <c r="M60" s="30">
        <f t="shared" si="6"/>
        <v>5.1971326164874689</v>
      </c>
      <c r="N60" s="80" t="s">
        <v>1927</v>
      </c>
      <c r="O60" s="16">
        <f t="shared" si="7"/>
        <v>24</v>
      </c>
      <c r="P60" s="82">
        <f t="shared" si="8"/>
        <v>4.3010752688172156</v>
      </c>
      <c r="Q60" s="84" t="s">
        <v>2012</v>
      </c>
      <c r="R60" s="83">
        <f t="shared" si="9"/>
        <v>24</v>
      </c>
      <c r="S60" s="25">
        <f t="shared" si="10"/>
        <v>4.3010752688172156</v>
      </c>
      <c r="T60" s="28"/>
      <c r="U60" s="16">
        <f t="shared" si="11"/>
        <v>0</v>
      </c>
      <c r="V60" s="25">
        <f t="shared" si="12"/>
        <v>0</v>
      </c>
    </row>
    <row r="61" spans="1:22" ht="30">
      <c r="A61" s="15">
        <f t="shared" si="13"/>
        <v>54</v>
      </c>
      <c r="B61" s="21">
        <v>4.624652777777777E-3</v>
      </c>
      <c r="C61" s="14">
        <v>4.6567129629629632E-3</v>
      </c>
      <c r="D61" s="22">
        <f t="shared" si="15"/>
        <v>2.7700000000000866</v>
      </c>
      <c r="E61" s="23" t="s">
        <v>1758</v>
      </c>
      <c r="F61" s="16">
        <f t="shared" si="2"/>
        <v>49</v>
      </c>
      <c r="G61" s="30">
        <f t="shared" si="3"/>
        <v>17.689530685920026</v>
      </c>
      <c r="H61" s="23" t="s">
        <v>2098</v>
      </c>
      <c r="I61" s="16">
        <f t="shared" si="4"/>
        <v>38</v>
      </c>
      <c r="J61" s="25">
        <f t="shared" si="1"/>
        <v>13.718411552346142</v>
      </c>
      <c r="K61" s="87" t="s">
        <v>1840</v>
      </c>
      <c r="L61" s="16">
        <f t="shared" si="14"/>
        <v>19</v>
      </c>
      <c r="M61" s="30">
        <f t="shared" si="6"/>
        <v>6.8592057761730709</v>
      </c>
      <c r="N61" s="80" t="s">
        <v>1928</v>
      </c>
      <c r="O61" s="16">
        <f t="shared" si="7"/>
        <v>10</v>
      </c>
      <c r="P61" s="82">
        <f t="shared" si="8"/>
        <v>3.6101083032489845</v>
      </c>
      <c r="Q61" s="84" t="s">
        <v>2013</v>
      </c>
      <c r="R61" s="83">
        <f t="shared" si="9"/>
        <v>10</v>
      </c>
      <c r="S61" s="25">
        <f t="shared" si="10"/>
        <v>3.6101083032489845</v>
      </c>
      <c r="T61" s="28"/>
      <c r="U61" s="16">
        <f t="shared" si="11"/>
        <v>0</v>
      </c>
      <c r="V61" s="25">
        <f t="shared" si="12"/>
        <v>0</v>
      </c>
    </row>
    <row r="62" spans="1:22" ht="30">
      <c r="A62" s="15">
        <f t="shared" si="13"/>
        <v>55</v>
      </c>
      <c r="B62" s="21">
        <v>4.6601851851851847E-3</v>
      </c>
      <c r="C62" s="14">
        <v>4.7049768518518517E-3</v>
      </c>
      <c r="D62" s="22">
        <f t="shared" si="15"/>
        <v>3.8700000000000236</v>
      </c>
      <c r="E62" s="23" t="s">
        <v>1759</v>
      </c>
      <c r="F62" s="16">
        <f t="shared" si="2"/>
        <v>61</v>
      </c>
      <c r="G62" s="30">
        <f t="shared" si="3"/>
        <v>15.762273901808689</v>
      </c>
      <c r="H62" s="23" t="s">
        <v>2099</v>
      </c>
      <c r="I62" s="16">
        <f t="shared" si="4"/>
        <v>55</v>
      </c>
      <c r="J62" s="25">
        <f t="shared" si="1"/>
        <v>14.211886304909473</v>
      </c>
      <c r="K62" s="87" t="s">
        <v>1841</v>
      </c>
      <c r="L62" s="16">
        <f t="shared" si="14"/>
        <v>32</v>
      </c>
      <c r="M62" s="30">
        <f t="shared" si="6"/>
        <v>8.2687338501291485</v>
      </c>
      <c r="N62" s="80" t="s">
        <v>1929</v>
      </c>
      <c r="O62" s="16">
        <f t="shared" si="7"/>
        <v>14</v>
      </c>
      <c r="P62" s="82">
        <f t="shared" si="8"/>
        <v>3.6175710594315023</v>
      </c>
      <c r="Q62" s="84" t="s">
        <v>2014</v>
      </c>
      <c r="R62" s="83">
        <f t="shared" si="9"/>
        <v>14</v>
      </c>
      <c r="S62" s="25">
        <f t="shared" si="10"/>
        <v>3.6175710594315023</v>
      </c>
      <c r="T62" s="28"/>
      <c r="U62" s="16">
        <f t="shared" si="11"/>
        <v>0</v>
      </c>
      <c r="V62" s="25">
        <f t="shared" si="12"/>
        <v>0</v>
      </c>
    </row>
    <row r="63" spans="1:22" ht="30">
      <c r="A63" s="15">
        <f t="shared" si="13"/>
        <v>56</v>
      </c>
      <c r="B63" s="21">
        <v>4.7055555555555557E-3</v>
      </c>
      <c r="C63" s="14">
        <v>4.7537037037037036E-3</v>
      </c>
      <c r="D63" s="22">
        <f t="shared" si="15"/>
        <v>4.1599999999999753</v>
      </c>
      <c r="E63" s="23" t="s">
        <v>1760</v>
      </c>
      <c r="F63" s="16">
        <f t="shared" si="2"/>
        <v>52</v>
      </c>
      <c r="G63" s="30">
        <f t="shared" si="3"/>
        <v>12.500000000000075</v>
      </c>
      <c r="H63" s="23" t="s">
        <v>2100</v>
      </c>
      <c r="I63" s="16">
        <f t="shared" si="4"/>
        <v>65</v>
      </c>
      <c r="J63" s="25">
        <f t="shared" si="1"/>
        <v>15.625000000000092</v>
      </c>
      <c r="K63" s="87" t="s">
        <v>1842</v>
      </c>
      <c r="L63" s="16">
        <f t="shared" si="14"/>
        <v>29</v>
      </c>
      <c r="M63" s="30">
        <f t="shared" si="6"/>
        <v>6.9711538461538876</v>
      </c>
      <c r="N63" s="80" t="s">
        <v>1930</v>
      </c>
      <c r="O63" s="16">
        <f t="shared" si="7"/>
        <v>15</v>
      </c>
      <c r="P63" s="82">
        <f t="shared" si="8"/>
        <v>3.6057692307692522</v>
      </c>
      <c r="Q63" s="84" t="s">
        <v>2015</v>
      </c>
      <c r="R63" s="83">
        <f t="shared" si="9"/>
        <v>15</v>
      </c>
      <c r="S63" s="25">
        <f t="shared" si="10"/>
        <v>3.6057692307692522</v>
      </c>
      <c r="T63" s="28"/>
      <c r="U63" s="16">
        <f t="shared" si="11"/>
        <v>0</v>
      </c>
      <c r="V63" s="25">
        <f t="shared" si="12"/>
        <v>0</v>
      </c>
    </row>
    <row r="64" spans="1:22" ht="30">
      <c r="A64" s="15">
        <f t="shared" si="13"/>
        <v>57</v>
      </c>
      <c r="B64" s="21">
        <v>4.7633101851851855E-3</v>
      </c>
      <c r="C64" s="14">
        <v>4.8252314814814816E-3</v>
      </c>
      <c r="D64" s="22">
        <f t="shared" si="15"/>
        <v>5.3499999999999774</v>
      </c>
      <c r="E64" s="23" t="s">
        <v>1761</v>
      </c>
      <c r="F64" s="16">
        <f t="shared" si="2"/>
        <v>59</v>
      </c>
      <c r="G64" s="30">
        <f t="shared" si="3"/>
        <v>11.028037383177617</v>
      </c>
      <c r="H64" s="23" t="s">
        <v>2101</v>
      </c>
      <c r="I64" s="16">
        <f t="shared" si="4"/>
        <v>73</v>
      </c>
      <c r="J64" s="25">
        <f t="shared" si="1"/>
        <v>13.644859813084169</v>
      </c>
      <c r="K64" s="87" t="s">
        <v>1843</v>
      </c>
      <c r="L64" s="16">
        <f t="shared" si="14"/>
        <v>20</v>
      </c>
      <c r="M64" s="30">
        <f t="shared" si="6"/>
        <v>3.7383177570093618</v>
      </c>
      <c r="N64" s="80" t="s">
        <v>1931</v>
      </c>
      <c r="O64" s="16">
        <f t="shared" si="7"/>
        <v>13</v>
      </c>
      <c r="P64" s="82">
        <f t="shared" si="8"/>
        <v>2.4299065420560848</v>
      </c>
      <c r="Q64" s="84" t="s">
        <v>2016</v>
      </c>
      <c r="R64" s="83">
        <f t="shared" si="9"/>
        <v>13</v>
      </c>
      <c r="S64" s="25">
        <f t="shared" si="10"/>
        <v>2.4299065420560848</v>
      </c>
      <c r="T64" s="28"/>
      <c r="U64" s="16">
        <f t="shared" si="11"/>
        <v>0</v>
      </c>
      <c r="V64" s="25">
        <f t="shared" si="12"/>
        <v>0</v>
      </c>
    </row>
    <row r="65" spans="1:22" ht="16.5">
      <c r="A65" s="15">
        <f t="shared" si="13"/>
        <v>58</v>
      </c>
      <c r="B65" s="21">
        <v>4.8258101851851856E-3</v>
      </c>
      <c r="C65" s="14">
        <v>4.8479166666666662E-3</v>
      </c>
      <c r="D65" s="22">
        <f t="shared" si="15"/>
        <v>1.9099999999999229</v>
      </c>
      <c r="E65" s="23" t="s">
        <v>1762</v>
      </c>
      <c r="F65" s="16">
        <f t="shared" si="2"/>
        <v>27</v>
      </c>
      <c r="G65" s="30">
        <f t="shared" si="3"/>
        <v>14.136125654450833</v>
      </c>
      <c r="H65" s="23" t="s">
        <v>2102</v>
      </c>
      <c r="I65" s="16">
        <f t="shared" si="4"/>
        <v>27</v>
      </c>
      <c r="J65" s="25">
        <f t="shared" si="1"/>
        <v>14.136125654450833</v>
      </c>
      <c r="K65" s="87" t="s">
        <v>1844</v>
      </c>
      <c r="L65" s="16">
        <f t="shared" si="14"/>
        <v>22</v>
      </c>
      <c r="M65" s="30">
        <f t="shared" si="6"/>
        <v>11.518324607330308</v>
      </c>
      <c r="N65" s="80" t="s">
        <v>1932</v>
      </c>
      <c r="O65" s="16">
        <f t="shared" si="7"/>
        <v>8</v>
      </c>
      <c r="P65" s="82">
        <f t="shared" si="8"/>
        <v>4.1884816753928389</v>
      </c>
      <c r="Q65" s="84" t="s">
        <v>2017</v>
      </c>
      <c r="R65" s="83">
        <f t="shared" si="9"/>
        <v>8</v>
      </c>
      <c r="S65" s="25">
        <f t="shared" si="10"/>
        <v>4.1884816753928389</v>
      </c>
      <c r="T65" s="28"/>
      <c r="U65" s="16">
        <f t="shared" si="11"/>
        <v>0</v>
      </c>
      <c r="V65" s="25">
        <f t="shared" si="12"/>
        <v>0</v>
      </c>
    </row>
    <row r="66" spans="1:22" ht="30">
      <c r="A66" s="15">
        <f t="shared" si="13"/>
        <v>59</v>
      </c>
      <c r="B66" s="21">
        <v>4.8696759259259257E-3</v>
      </c>
      <c r="C66" s="14">
        <v>4.9136574074074074E-3</v>
      </c>
      <c r="D66" s="22">
        <f t="shared" si="15"/>
        <v>3.8000000000000145</v>
      </c>
      <c r="E66" s="23" t="s">
        <v>1763</v>
      </c>
      <c r="F66" s="16">
        <f t="shared" si="2"/>
        <v>64</v>
      </c>
      <c r="G66" s="30">
        <f t="shared" si="3"/>
        <v>16.84210526315783</v>
      </c>
      <c r="H66" s="23" t="s">
        <v>2103</v>
      </c>
      <c r="I66" s="16">
        <f t="shared" si="4"/>
        <v>56</v>
      </c>
      <c r="J66" s="25">
        <f t="shared" si="1"/>
        <v>14.736842105263102</v>
      </c>
      <c r="K66" s="87" t="s">
        <v>1845</v>
      </c>
      <c r="L66" s="16">
        <f t="shared" si="14"/>
        <v>25</v>
      </c>
      <c r="M66" s="30">
        <f t="shared" si="6"/>
        <v>6.5789473684210273</v>
      </c>
      <c r="N66" s="80" t="s">
        <v>1933</v>
      </c>
      <c r="O66" s="16">
        <f t="shared" si="7"/>
        <v>13</v>
      </c>
      <c r="P66" s="82">
        <f t="shared" si="8"/>
        <v>3.4210526315789345</v>
      </c>
      <c r="Q66" s="84" t="s">
        <v>2018</v>
      </c>
      <c r="R66" s="83">
        <f t="shared" si="9"/>
        <v>13</v>
      </c>
      <c r="S66" s="25">
        <f t="shared" si="10"/>
        <v>3.4210526315789345</v>
      </c>
      <c r="T66" s="28"/>
      <c r="U66" s="16">
        <f t="shared" si="11"/>
        <v>0</v>
      </c>
      <c r="V66" s="25">
        <f t="shared" si="12"/>
        <v>0</v>
      </c>
    </row>
    <row r="67" spans="1:22" ht="16.5">
      <c r="A67" s="15">
        <f t="shared" si="13"/>
        <v>60</v>
      </c>
      <c r="B67" s="21">
        <v>4.9142361111111114E-3</v>
      </c>
      <c r="C67" s="14">
        <v>4.9388888888888894E-3</v>
      </c>
      <c r="D67" s="22">
        <f t="shared" si="15"/>
        <v>2.1300000000000154</v>
      </c>
      <c r="E67" s="23" t="s">
        <v>1764</v>
      </c>
      <c r="F67" s="16">
        <f t="shared" si="2"/>
        <v>31</v>
      </c>
      <c r="G67" s="30">
        <f t="shared" si="3"/>
        <v>14.553990610328533</v>
      </c>
      <c r="H67" s="23" t="s">
        <v>2104</v>
      </c>
      <c r="I67" s="16">
        <f t="shared" si="4"/>
        <v>28</v>
      </c>
      <c r="J67" s="25">
        <f t="shared" si="1"/>
        <v>13.145539906103192</v>
      </c>
      <c r="K67" s="87" t="s">
        <v>1846</v>
      </c>
      <c r="L67" s="16">
        <f t="shared" si="14"/>
        <v>7</v>
      </c>
      <c r="M67" s="30">
        <f t="shared" si="6"/>
        <v>3.286384976525798</v>
      </c>
      <c r="N67" s="80" t="s">
        <v>1934</v>
      </c>
      <c r="O67" s="16">
        <f t="shared" si="7"/>
        <v>5</v>
      </c>
      <c r="P67" s="82">
        <f t="shared" si="8"/>
        <v>2.3474178403755697</v>
      </c>
      <c r="Q67" s="84" t="s">
        <v>2019</v>
      </c>
      <c r="R67" s="83">
        <f t="shared" si="9"/>
        <v>5</v>
      </c>
      <c r="S67" s="25">
        <f t="shared" si="10"/>
        <v>2.3474178403755697</v>
      </c>
      <c r="T67" s="28"/>
      <c r="U67" s="16">
        <f t="shared" si="11"/>
        <v>0</v>
      </c>
      <c r="V67" s="25">
        <f t="shared" si="12"/>
        <v>0</v>
      </c>
    </row>
    <row r="68" spans="1:22" ht="45">
      <c r="A68" s="15">
        <f t="shared" si="13"/>
        <v>61</v>
      </c>
      <c r="B68" s="21">
        <v>4.9813657407407411E-3</v>
      </c>
      <c r="C68" s="14">
        <v>5.0363425925925931E-3</v>
      </c>
      <c r="D68" s="22">
        <f t="shared" si="15"/>
        <v>4.7500000000000187</v>
      </c>
      <c r="E68" s="23" t="s">
        <v>1765</v>
      </c>
      <c r="F68" s="16">
        <f t="shared" si="2"/>
        <v>87</v>
      </c>
      <c r="G68" s="30">
        <f t="shared" si="3"/>
        <v>18.315789473684138</v>
      </c>
      <c r="H68" s="23" t="s">
        <v>2105</v>
      </c>
      <c r="I68" s="16">
        <f t="shared" si="4"/>
        <v>67</v>
      </c>
      <c r="J68" s="25">
        <f t="shared" si="1"/>
        <v>14.105263157894681</v>
      </c>
      <c r="K68" s="87" t="s">
        <v>1847</v>
      </c>
      <c r="L68" s="16">
        <f t="shared" si="14"/>
        <v>21</v>
      </c>
      <c r="M68" s="30">
        <f t="shared" si="6"/>
        <v>4.42105263157893</v>
      </c>
      <c r="N68" s="80" t="s">
        <v>1935</v>
      </c>
      <c r="O68" s="16">
        <f t="shared" si="7"/>
        <v>22</v>
      </c>
      <c r="P68" s="82">
        <f t="shared" si="8"/>
        <v>4.6315789473684026</v>
      </c>
      <c r="Q68" s="84" t="s">
        <v>2020</v>
      </c>
      <c r="R68" s="83">
        <f t="shared" si="9"/>
        <v>22</v>
      </c>
      <c r="S68" s="25">
        <f t="shared" si="10"/>
        <v>4.6315789473684026</v>
      </c>
      <c r="T68" s="28"/>
      <c r="U68" s="16">
        <f t="shared" si="11"/>
        <v>0</v>
      </c>
      <c r="V68" s="25">
        <f t="shared" si="12"/>
        <v>0</v>
      </c>
    </row>
    <row r="69" spans="1:22" ht="30">
      <c r="A69" s="15">
        <f t="shared" si="13"/>
        <v>62</v>
      </c>
      <c r="B69" s="21">
        <v>5.0369212962962963E-3</v>
      </c>
      <c r="C69" s="14">
        <v>5.0674768518518517E-3</v>
      </c>
      <c r="D69" s="22">
        <f t="shared" si="15"/>
        <v>2.6399999999999841</v>
      </c>
      <c r="E69" s="23" t="s">
        <v>1766</v>
      </c>
      <c r="F69" s="16">
        <f t="shared" si="2"/>
        <v>61</v>
      </c>
      <c r="G69" s="30">
        <f t="shared" si="3"/>
        <v>23.106060606060744</v>
      </c>
      <c r="H69" s="23" t="s">
        <v>2106</v>
      </c>
      <c r="I69" s="16">
        <f t="shared" si="4"/>
        <v>38</v>
      </c>
      <c r="J69" s="25">
        <f t="shared" si="1"/>
        <v>14.39393939393948</v>
      </c>
      <c r="K69" s="87" t="s">
        <v>1848</v>
      </c>
      <c r="L69" s="16">
        <f t="shared" si="14"/>
        <v>17</v>
      </c>
      <c r="M69" s="30">
        <f t="shared" si="6"/>
        <v>6.4393939393939785</v>
      </c>
      <c r="N69" s="80" t="s">
        <v>1936</v>
      </c>
      <c r="O69" s="16">
        <f t="shared" si="7"/>
        <v>15</v>
      </c>
      <c r="P69" s="82">
        <f t="shared" si="8"/>
        <v>5.6818181818182163</v>
      </c>
      <c r="Q69" s="84" t="s">
        <v>2021</v>
      </c>
      <c r="R69" s="83">
        <f t="shared" si="9"/>
        <v>15</v>
      </c>
      <c r="S69" s="25">
        <f t="shared" si="10"/>
        <v>5.6818181818182163</v>
      </c>
      <c r="T69" s="28"/>
      <c r="U69" s="16">
        <f t="shared" si="11"/>
        <v>0</v>
      </c>
      <c r="V69" s="25">
        <f t="shared" si="12"/>
        <v>0</v>
      </c>
    </row>
    <row r="70" spans="1:22" ht="30">
      <c r="A70" s="15">
        <f t="shared" si="13"/>
        <v>63</v>
      </c>
      <c r="B70" s="21">
        <v>5.3608796296296295E-3</v>
      </c>
      <c r="C70" s="14">
        <v>5.3922453703703702E-3</v>
      </c>
      <c r="D70" s="22">
        <f t="shared" si="15"/>
        <v>2.7099999999999933</v>
      </c>
      <c r="E70" s="23" t="s">
        <v>1767</v>
      </c>
      <c r="F70" s="16">
        <f t="shared" si="2"/>
        <v>70</v>
      </c>
      <c r="G70" s="30">
        <f t="shared" si="3"/>
        <v>25.83025830258309</v>
      </c>
      <c r="H70" s="23" t="s">
        <v>2107</v>
      </c>
      <c r="I70" s="16">
        <f t="shared" si="4"/>
        <v>42</v>
      </c>
      <c r="J70" s="25">
        <f t="shared" si="1"/>
        <v>15.498154981549854</v>
      </c>
      <c r="K70" s="88" t="s">
        <v>1871</v>
      </c>
      <c r="L70" s="16">
        <f t="shared" si="14"/>
        <v>31</v>
      </c>
      <c r="M70" s="30">
        <f t="shared" si="6"/>
        <v>11.43911439114394</v>
      </c>
      <c r="N70" s="80" t="s">
        <v>1937</v>
      </c>
      <c r="O70" s="16">
        <f t="shared" si="7"/>
        <v>17</v>
      </c>
      <c r="P70" s="82">
        <f t="shared" si="8"/>
        <v>6.2730627306273217</v>
      </c>
      <c r="Q70" s="84" t="s">
        <v>2022</v>
      </c>
      <c r="R70" s="83">
        <f t="shared" si="9"/>
        <v>17</v>
      </c>
      <c r="S70" s="25">
        <f t="shared" si="10"/>
        <v>6.2730627306273217</v>
      </c>
      <c r="T70" s="28"/>
      <c r="U70" s="16">
        <f t="shared" si="11"/>
        <v>0</v>
      </c>
      <c r="V70" s="25">
        <f t="shared" si="12"/>
        <v>0</v>
      </c>
    </row>
    <row r="71" spans="1:22" ht="30">
      <c r="A71" s="15">
        <f t="shared" si="13"/>
        <v>64</v>
      </c>
      <c r="B71" s="21">
        <v>5.3978009259259248E-3</v>
      </c>
      <c r="C71" s="14">
        <v>5.4546296296296296E-3</v>
      </c>
      <c r="D71" s="22">
        <f t="shared" si="15"/>
        <v>4.9100000000000925</v>
      </c>
      <c r="E71" s="23" t="s">
        <v>1768</v>
      </c>
      <c r="F71" s="16">
        <f t="shared" si="2"/>
        <v>83</v>
      </c>
      <c r="G71" s="30">
        <f t="shared" si="3"/>
        <v>16.904276985743063</v>
      </c>
      <c r="H71" s="23" t="s">
        <v>2108</v>
      </c>
      <c r="I71" s="16">
        <f t="shared" si="4"/>
        <v>63</v>
      </c>
      <c r="J71" s="25">
        <f t="shared" si="1"/>
        <v>12.830957230142324</v>
      </c>
      <c r="K71" s="88" t="s">
        <v>1872</v>
      </c>
      <c r="L71" s="16">
        <f t="shared" si="14"/>
        <v>39</v>
      </c>
      <c r="M71" s="30">
        <f t="shared" si="6"/>
        <v>7.9429735234214389</v>
      </c>
      <c r="N71" s="80" t="s">
        <v>1938</v>
      </c>
      <c r="O71" s="16">
        <f t="shared" si="7"/>
        <v>28</v>
      </c>
      <c r="P71" s="82">
        <f t="shared" si="8"/>
        <v>5.702647657841033</v>
      </c>
      <c r="Q71" s="84" t="s">
        <v>2023</v>
      </c>
      <c r="R71" s="83">
        <f t="shared" si="9"/>
        <v>28</v>
      </c>
      <c r="S71" s="25">
        <f t="shared" si="10"/>
        <v>5.702647657841033</v>
      </c>
      <c r="T71" s="28"/>
      <c r="U71" s="16">
        <f t="shared" si="11"/>
        <v>0</v>
      </c>
      <c r="V71" s="25">
        <f t="shared" si="12"/>
        <v>0</v>
      </c>
    </row>
    <row r="72" spans="1:22" ht="16.5">
      <c r="A72" s="15">
        <f t="shared" si="13"/>
        <v>65</v>
      </c>
      <c r="B72" s="21">
        <v>5.4552083333333336E-3</v>
      </c>
      <c r="C72" s="14">
        <v>5.483680555555555E-3</v>
      </c>
      <c r="D72" s="22">
        <f t="shared" ref="D72:D77" si="16">($C72-$B72)/$B$210</f>
        <v>2.4599999999999289</v>
      </c>
      <c r="E72" s="23" t="s">
        <v>1769</v>
      </c>
      <c r="F72" s="16">
        <f t="shared" si="2"/>
        <v>40</v>
      </c>
      <c r="G72" s="30">
        <f t="shared" si="3"/>
        <v>16.260162601626487</v>
      </c>
      <c r="H72" s="23" t="s">
        <v>2109</v>
      </c>
      <c r="I72" s="16">
        <f t="shared" si="4"/>
        <v>33</v>
      </c>
      <c r="J72" s="25">
        <f t="shared" ref="J72:J135" si="17">I72/$D72</f>
        <v>13.414634146341852</v>
      </c>
      <c r="K72" s="87" t="s">
        <v>1849</v>
      </c>
      <c r="L72" s="16">
        <f t="shared" si="14"/>
        <v>26</v>
      </c>
      <c r="M72" s="30">
        <f t="shared" si="6"/>
        <v>10.569105691057215</v>
      </c>
      <c r="N72" s="80" t="s">
        <v>1939</v>
      </c>
      <c r="O72" s="16">
        <f t="shared" si="7"/>
        <v>12</v>
      </c>
      <c r="P72" s="82">
        <f t="shared" si="8"/>
        <v>4.878048780487946</v>
      </c>
      <c r="Q72" s="84" t="s">
        <v>2024</v>
      </c>
      <c r="R72" s="83">
        <f t="shared" si="9"/>
        <v>12</v>
      </c>
      <c r="S72" s="25">
        <f t="shared" si="10"/>
        <v>4.878048780487946</v>
      </c>
      <c r="T72" s="28"/>
      <c r="U72" s="16">
        <f t="shared" si="11"/>
        <v>0</v>
      </c>
      <c r="V72" s="25">
        <f t="shared" si="12"/>
        <v>0</v>
      </c>
    </row>
    <row r="73" spans="1:22" ht="30">
      <c r="A73" s="15">
        <f t="shared" si="13"/>
        <v>66</v>
      </c>
      <c r="B73" s="21">
        <v>5.4848379629629631E-3</v>
      </c>
      <c r="C73" s="14">
        <v>5.5246527777777776E-3</v>
      </c>
      <c r="D73" s="22">
        <f t="shared" si="16"/>
        <v>3.4399999999999795</v>
      </c>
      <c r="E73" s="23" t="s">
        <v>1770</v>
      </c>
      <c r="F73" s="16">
        <f t="shared" ref="F73:F208" si="18">LEN(E73)</f>
        <v>38</v>
      </c>
      <c r="G73" s="30">
        <f t="shared" ref="G73:G208" si="19">F73/$D73</f>
        <v>11.046511627907043</v>
      </c>
      <c r="H73" s="23" t="s">
        <v>2110</v>
      </c>
      <c r="I73" s="16">
        <f t="shared" ref="I73:I208" si="20">LEN(H73)</f>
        <v>46</v>
      </c>
      <c r="J73" s="25">
        <f t="shared" si="17"/>
        <v>13.372093023255893</v>
      </c>
      <c r="K73" s="87" t="s">
        <v>1850</v>
      </c>
      <c r="L73" s="16">
        <f t="shared" si="14"/>
        <v>14</v>
      </c>
      <c r="M73" s="30">
        <f t="shared" ref="M73:M208" si="21">L73/$D73</f>
        <v>4.0697674418604892</v>
      </c>
      <c r="N73" s="80" t="s">
        <v>1940</v>
      </c>
      <c r="O73" s="16">
        <f t="shared" ref="O73:O208" si="22">LEN(N73)</f>
        <v>10</v>
      </c>
      <c r="P73" s="82">
        <f t="shared" ref="P73:P208" si="23">O73/$D73</f>
        <v>2.9069767441860637</v>
      </c>
      <c r="Q73" s="84" t="s">
        <v>2025</v>
      </c>
      <c r="R73" s="83">
        <f t="shared" ref="R73:R208" si="24">LEN(Q73)</f>
        <v>10</v>
      </c>
      <c r="S73" s="25">
        <f t="shared" ref="S73:S208" si="25">R73/$D73</f>
        <v>2.9069767441860637</v>
      </c>
      <c r="T73" s="28"/>
      <c r="U73" s="16">
        <f t="shared" ref="U73:U208" si="26">LEN(T73)</f>
        <v>0</v>
      </c>
      <c r="V73" s="25">
        <f t="shared" ref="V73:V208" si="27">U73/$D73</f>
        <v>0</v>
      </c>
    </row>
    <row r="74" spans="1:22" ht="30">
      <c r="A74" s="15">
        <f t="shared" ref="A74:A208" si="28">A73+1</f>
        <v>67</v>
      </c>
      <c r="B74" s="21">
        <v>5.5252314814814817E-3</v>
      </c>
      <c r="C74" s="14">
        <v>5.5697916666666673E-3</v>
      </c>
      <c r="D74" s="22">
        <f t="shared" si="16"/>
        <v>3.8500000000000423</v>
      </c>
      <c r="E74" s="23" t="s">
        <v>1771</v>
      </c>
      <c r="F74" s="16">
        <f t="shared" si="18"/>
        <v>65</v>
      </c>
      <c r="G74" s="30">
        <f t="shared" si="19"/>
        <v>16.883116883116699</v>
      </c>
      <c r="H74" s="23" t="s">
        <v>2111</v>
      </c>
      <c r="I74" s="16">
        <f t="shared" si="20"/>
        <v>49</v>
      </c>
      <c r="J74" s="25">
        <f t="shared" si="17"/>
        <v>12.727272727272588</v>
      </c>
      <c r="K74" s="87" t="s">
        <v>1851</v>
      </c>
      <c r="L74" s="16">
        <f t="shared" si="14"/>
        <v>21</v>
      </c>
      <c r="M74" s="30">
        <f t="shared" si="21"/>
        <v>5.4545454545453946</v>
      </c>
      <c r="N74" s="80" t="s">
        <v>1941</v>
      </c>
      <c r="O74" s="16">
        <f t="shared" si="22"/>
        <v>15</v>
      </c>
      <c r="P74" s="82">
        <f t="shared" si="23"/>
        <v>3.8961038961038534</v>
      </c>
      <c r="Q74" s="84" t="s">
        <v>2026</v>
      </c>
      <c r="R74" s="83">
        <f t="shared" si="24"/>
        <v>15</v>
      </c>
      <c r="S74" s="25">
        <f t="shared" si="25"/>
        <v>3.8961038961038534</v>
      </c>
      <c r="T74" s="28"/>
      <c r="U74" s="16">
        <f t="shared" si="26"/>
        <v>0</v>
      </c>
      <c r="V74" s="25">
        <f t="shared" si="27"/>
        <v>0</v>
      </c>
    </row>
    <row r="75" spans="1:22" ht="30">
      <c r="A75" s="15">
        <f t="shared" si="28"/>
        <v>68</v>
      </c>
      <c r="B75" s="21">
        <v>5.738888888888888E-3</v>
      </c>
      <c r="C75" s="14">
        <v>5.7943287037037034E-3</v>
      </c>
      <c r="D75" s="22">
        <f t="shared" si="16"/>
        <v>4.790000000000056</v>
      </c>
      <c r="E75" s="23" t="s">
        <v>1772</v>
      </c>
      <c r="F75" s="16">
        <f t="shared" si="18"/>
        <v>41</v>
      </c>
      <c r="G75" s="30">
        <f t="shared" si="19"/>
        <v>8.5594989561585635</v>
      </c>
      <c r="H75" s="23" t="s">
        <v>2112</v>
      </c>
      <c r="I75" s="16">
        <f t="shared" si="20"/>
        <v>67</v>
      </c>
      <c r="J75" s="25">
        <f t="shared" si="17"/>
        <v>13.987473903966434</v>
      </c>
      <c r="K75" s="87" t="s">
        <v>1852</v>
      </c>
      <c r="L75" s="16">
        <f t="shared" si="14"/>
        <v>19</v>
      </c>
      <c r="M75" s="30">
        <f t="shared" si="21"/>
        <v>3.9665970772442125</v>
      </c>
      <c r="N75" s="80" t="s">
        <v>1942</v>
      </c>
      <c r="O75" s="16">
        <f t="shared" si="22"/>
        <v>8</v>
      </c>
      <c r="P75" s="82">
        <f t="shared" si="23"/>
        <v>1.6701461377870368</v>
      </c>
      <c r="Q75" s="84" t="s">
        <v>2027</v>
      </c>
      <c r="R75" s="83">
        <f t="shared" si="24"/>
        <v>8</v>
      </c>
      <c r="S75" s="25">
        <f t="shared" si="25"/>
        <v>1.6701461377870368</v>
      </c>
      <c r="T75" s="28"/>
      <c r="U75" s="16">
        <f t="shared" si="26"/>
        <v>0</v>
      </c>
      <c r="V75" s="25">
        <f t="shared" si="27"/>
        <v>0</v>
      </c>
    </row>
    <row r="76" spans="1:22" ht="30">
      <c r="A76" s="15">
        <f t="shared" si="28"/>
        <v>69</v>
      </c>
      <c r="B76" s="21">
        <v>5.7883101851851845E-3</v>
      </c>
      <c r="C76" s="14">
        <v>5.8265046296296303E-3</v>
      </c>
      <c r="D76" s="22">
        <f t="shared" si="16"/>
        <v>3.3000000000001113</v>
      </c>
      <c r="E76" s="23" t="s">
        <v>1773</v>
      </c>
      <c r="F76" s="16">
        <f t="shared" si="18"/>
        <v>64</v>
      </c>
      <c r="G76" s="30">
        <f t="shared" si="19"/>
        <v>19.393939393938741</v>
      </c>
      <c r="H76" s="23" t="s">
        <v>2113</v>
      </c>
      <c r="I76" s="16">
        <f t="shared" si="20"/>
        <v>45</v>
      </c>
      <c r="J76" s="25">
        <f t="shared" si="17"/>
        <v>13.636363636363177</v>
      </c>
      <c r="K76" s="87" t="s">
        <v>1853</v>
      </c>
      <c r="L76" s="16">
        <f t="shared" si="14"/>
        <v>23</v>
      </c>
      <c r="M76" s="30">
        <f t="shared" si="21"/>
        <v>6.9696969696967344</v>
      </c>
      <c r="N76" s="80" t="s">
        <v>1943</v>
      </c>
      <c r="O76" s="16">
        <f t="shared" si="22"/>
        <v>15</v>
      </c>
      <c r="P76" s="82">
        <f t="shared" si="23"/>
        <v>4.5454545454543922</v>
      </c>
      <c r="Q76" s="84" t="s">
        <v>2028</v>
      </c>
      <c r="R76" s="83">
        <f t="shared" si="24"/>
        <v>15</v>
      </c>
      <c r="S76" s="25">
        <f t="shared" si="25"/>
        <v>4.5454545454543922</v>
      </c>
      <c r="T76" s="28"/>
      <c r="U76" s="16">
        <f t="shared" si="26"/>
        <v>0</v>
      </c>
      <c r="V76" s="25">
        <f t="shared" si="27"/>
        <v>0</v>
      </c>
    </row>
    <row r="77" spans="1:22" ht="30">
      <c r="A77" s="15">
        <f t="shared" si="28"/>
        <v>70</v>
      </c>
      <c r="B77" s="21">
        <v>5.8369212962962958E-3</v>
      </c>
      <c r="C77" s="14">
        <v>5.8810185185185189E-3</v>
      </c>
      <c r="D77" s="22">
        <f t="shared" si="16"/>
        <v>3.81000000000008</v>
      </c>
      <c r="E77" s="23" t="s">
        <v>1774</v>
      </c>
      <c r="F77" s="16">
        <f t="shared" si="18"/>
        <v>35</v>
      </c>
      <c r="G77" s="30">
        <f t="shared" si="19"/>
        <v>9.186351706036552</v>
      </c>
      <c r="H77" s="23" t="s">
        <v>2114</v>
      </c>
      <c r="I77" s="16">
        <f t="shared" si="20"/>
        <v>51</v>
      </c>
      <c r="J77" s="25">
        <f t="shared" si="17"/>
        <v>13.385826771653262</v>
      </c>
      <c r="K77" s="87" t="s">
        <v>1854</v>
      </c>
      <c r="L77" s="16">
        <f t="shared" ref="L77:L208" si="29">LEN(K77)</f>
        <v>18</v>
      </c>
      <c r="M77" s="30">
        <f t="shared" si="21"/>
        <v>4.7244094488187987</v>
      </c>
      <c r="N77" s="80" t="s">
        <v>1944</v>
      </c>
      <c r="O77" s="16">
        <f t="shared" si="22"/>
        <v>14</v>
      </c>
      <c r="P77" s="82">
        <f t="shared" si="23"/>
        <v>3.6745406824146212</v>
      </c>
      <c r="Q77" s="84" t="s">
        <v>2029</v>
      </c>
      <c r="R77" s="83">
        <f t="shared" si="24"/>
        <v>14</v>
      </c>
      <c r="S77" s="25">
        <f t="shared" si="25"/>
        <v>3.6745406824146212</v>
      </c>
      <c r="T77" s="28"/>
      <c r="U77" s="16">
        <f t="shared" si="26"/>
        <v>0</v>
      </c>
      <c r="V77" s="25">
        <f t="shared" si="27"/>
        <v>0</v>
      </c>
    </row>
    <row r="78" spans="1:22" ht="30">
      <c r="A78" s="15">
        <f t="shared" si="28"/>
        <v>71</v>
      </c>
      <c r="B78" s="21">
        <v>5.8878472222222223E-3</v>
      </c>
      <c r="C78" s="14">
        <v>5.9255787037037037E-3</v>
      </c>
      <c r="D78" s="22">
        <f t="shared" ref="D78:D207" si="30">($C78-$B78)/$B$210</f>
        <v>3.2599999999999993</v>
      </c>
      <c r="E78" s="23" t="s">
        <v>1775</v>
      </c>
      <c r="F78" s="16">
        <f t="shared" si="18"/>
        <v>50</v>
      </c>
      <c r="G78" s="30">
        <f t="shared" si="19"/>
        <v>15.337423312883439</v>
      </c>
      <c r="H78" s="23" t="s">
        <v>2115</v>
      </c>
      <c r="I78" s="16">
        <f t="shared" ref="I78:I207" si="31">LEN(H78)</f>
        <v>40</v>
      </c>
      <c r="J78" s="25">
        <f t="shared" si="17"/>
        <v>12.26993865030675</v>
      </c>
      <c r="K78" s="87" t="s">
        <v>1855</v>
      </c>
      <c r="L78" s="16">
        <f t="shared" ref="L78:L207" si="32">LEN(K78)</f>
        <v>21</v>
      </c>
      <c r="M78" s="30">
        <f t="shared" si="21"/>
        <v>6.4417177914110439</v>
      </c>
      <c r="N78" s="80" t="s">
        <v>1945</v>
      </c>
      <c r="O78" s="16">
        <f t="shared" si="22"/>
        <v>21</v>
      </c>
      <c r="P78" s="82">
        <f t="shared" si="23"/>
        <v>6.4417177914110439</v>
      </c>
      <c r="Q78" s="84" t="s">
        <v>2030</v>
      </c>
      <c r="R78" s="83">
        <f t="shared" ref="R78:R207" si="33">LEN(Q78)</f>
        <v>21</v>
      </c>
      <c r="S78" s="25">
        <f t="shared" si="25"/>
        <v>6.4417177914110439</v>
      </c>
      <c r="T78" s="28"/>
      <c r="U78" s="16">
        <f t="shared" ref="U78:U207" si="34">LEN(T78)</f>
        <v>0</v>
      </c>
      <c r="V78" s="25">
        <f t="shared" si="27"/>
        <v>0</v>
      </c>
    </row>
    <row r="79" spans="1:22" ht="30">
      <c r="A79" s="15">
        <f t="shared" si="28"/>
        <v>72</v>
      </c>
      <c r="B79" s="21">
        <v>6.3354166666666663E-3</v>
      </c>
      <c r="C79" s="14">
        <v>6.3704861111111115E-3</v>
      </c>
      <c r="D79" s="22">
        <f t="shared" si="30"/>
        <v>3.030000000000066</v>
      </c>
      <c r="E79" s="23" t="s">
        <v>1776</v>
      </c>
      <c r="F79" s="16">
        <f t="shared" si="18"/>
        <v>25</v>
      </c>
      <c r="G79" s="30">
        <f t="shared" si="19"/>
        <v>8.2508250825080705</v>
      </c>
      <c r="H79" s="23" t="s">
        <v>2116</v>
      </c>
      <c r="I79" s="16">
        <f t="shared" si="31"/>
        <v>46</v>
      </c>
      <c r="J79" s="25">
        <f t="shared" si="17"/>
        <v>15.181518151814851</v>
      </c>
      <c r="K79" s="87" t="s">
        <v>1856</v>
      </c>
      <c r="L79" s="16">
        <f t="shared" si="32"/>
        <v>17</v>
      </c>
      <c r="M79" s="30">
        <f t="shared" si="21"/>
        <v>5.6105610561054888</v>
      </c>
      <c r="N79" s="80" t="s">
        <v>1946</v>
      </c>
      <c r="O79" s="16">
        <f t="shared" si="22"/>
        <v>9</v>
      </c>
      <c r="P79" s="82">
        <f t="shared" si="23"/>
        <v>2.9702970297029054</v>
      </c>
      <c r="Q79" s="84" t="s">
        <v>2031</v>
      </c>
      <c r="R79" s="83">
        <f t="shared" si="33"/>
        <v>9</v>
      </c>
      <c r="S79" s="25">
        <f t="shared" si="25"/>
        <v>2.9702970297029054</v>
      </c>
      <c r="T79" s="28"/>
      <c r="U79" s="16">
        <f t="shared" si="34"/>
        <v>0</v>
      </c>
      <c r="V79" s="25">
        <f t="shared" si="27"/>
        <v>0</v>
      </c>
    </row>
    <row r="80" spans="1:22" ht="30">
      <c r="A80" s="15">
        <f t="shared" si="28"/>
        <v>73</v>
      </c>
      <c r="B80" s="21">
        <v>6.3762731481481483E-3</v>
      </c>
      <c r="C80" s="14">
        <v>6.4094907407407408E-3</v>
      </c>
      <c r="D80" s="22">
        <f t="shared" si="30"/>
        <v>2.8699999999999921</v>
      </c>
      <c r="E80" s="23" t="s">
        <v>1777</v>
      </c>
      <c r="F80" s="16">
        <f t="shared" si="18"/>
        <v>37</v>
      </c>
      <c r="G80" s="30">
        <f t="shared" si="19"/>
        <v>12.891986062717805</v>
      </c>
      <c r="H80" s="23" t="s">
        <v>2117</v>
      </c>
      <c r="I80" s="16">
        <f t="shared" si="31"/>
        <v>53</v>
      </c>
      <c r="J80" s="25">
        <f t="shared" si="17"/>
        <v>18.466898954703883</v>
      </c>
      <c r="K80" s="87" t="s">
        <v>1857</v>
      </c>
      <c r="L80" s="16">
        <f t="shared" si="32"/>
        <v>14</v>
      </c>
      <c r="M80" s="30">
        <f t="shared" si="21"/>
        <v>4.8780487804878181</v>
      </c>
      <c r="N80" s="80" t="s">
        <v>1947</v>
      </c>
      <c r="O80" s="16">
        <f t="shared" si="22"/>
        <v>8</v>
      </c>
      <c r="P80" s="82">
        <f t="shared" si="23"/>
        <v>2.7874564459930391</v>
      </c>
      <c r="Q80" s="84" t="s">
        <v>2032</v>
      </c>
      <c r="R80" s="83">
        <f t="shared" si="33"/>
        <v>8</v>
      </c>
      <c r="S80" s="25">
        <f t="shared" si="25"/>
        <v>2.7874564459930391</v>
      </c>
      <c r="T80" s="28"/>
      <c r="U80" s="16">
        <f t="shared" si="34"/>
        <v>0</v>
      </c>
      <c r="V80" s="25">
        <f t="shared" si="27"/>
        <v>0</v>
      </c>
    </row>
    <row r="81" spans="1:22" ht="30">
      <c r="A81" s="15">
        <f t="shared" si="28"/>
        <v>74</v>
      </c>
      <c r="B81" s="21">
        <v>6.4100694444444439E-3</v>
      </c>
      <c r="C81" s="14">
        <v>6.4461805555555557E-3</v>
      </c>
      <c r="D81" s="22">
        <f t="shared" si="30"/>
        <v>3.1200000000000561</v>
      </c>
      <c r="E81" s="23" t="s">
        <v>1778</v>
      </c>
      <c r="F81" s="16">
        <f t="shared" si="18"/>
        <v>38</v>
      </c>
      <c r="G81" s="30">
        <f t="shared" si="19"/>
        <v>12.17948717948696</v>
      </c>
      <c r="H81" s="23" t="s">
        <v>2118</v>
      </c>
      <c r="I81" s="16">
        <f t="shared" si="31"/>
        <v>47</v>
      </c>
      <c r="J81" s="25">
        <f t="shared" si="17"/>
        <v>15.064102564102294</v>
      </c>
      <c r="K81" s="87" t="s">
        <v>1858</v>
      </c>
      <c r="L81" s="16">
        <f t="shared" si="32"/>
        <v>18</v>
      </c>
      <c r="M81" s="30">
        <f t="shared" si="21"/>
        <v>5.7692307692306652</v>
      </c>
      <c r="N81" s="81" t="s">
        <v>1948</v>
      </c>
      <c r="O81" s="16">
        <f t="shared" si="22"/>
        <v>12</v>
      </c>
      <c r="P81" s="82">
        <f t="shared" si="23"/>
        <v>3.846153846153777</v>
      </c>
      <c r="Q81" s="85" t="s">
        <v>2033</v>
      </c>
      <c r="R81" s="83">
        <f t="shared" si="33"/>
        <v>12</v>
      </c>
      <c r="S81" s="25">
        <f t="shared" si="25"/>
        <v>3.846153846153777</v>
      </c>
      <c r="T81" s="28"/>
      <c r="U81" s="16">
        <f t="shared" si="34"/>
        <v>0</v>
      </c>
      <c r="V81" s="25">
        <f t="shared" si="27"/>
        <v>0</v>
      </c>
    </row>
    <row r="82" spans="1:22" ht="16.5">
      <c r="A82" s="15">
        <f t="shared" si="28"/>
        <v>75</v>
      </c>
      <c r="B82" s="21">
        <v>6.5534722222222218E-3</v>
      </c>
      <c r="C82" s="14">
        <v>6.5806712962962963E-3</v>
      </c>
      <c r="D82" s="22">
        <f t="shared" si="30"/>
        <v>2.350000000000033</v>
      </c>
      <c r="E82" s="23" t="s">
        <v>1779</v>
      </c>
      <c r="F82" s="16">
        <f t="shared" si="18"/>
        <v>37</v>
      </c>
      <c r="G82" s="30">
        <f t="shared" si="19"/>
        <v>15.74468085106361</v>
      </c>
      <c r="H82" s="23" t="s">
        <v>2119</v>
      </c>
      <c r="I82" s="16">
        <f t="shared" si="31"/>
        <v>37</v>
      </c>
      <c r="J82" s="25">
        <f t="shared" si="17"/>
        <v>15.74468085106361</v>
      </c>
      <c r="K82" s="87" t="s">
        <v>1859</v>
      </c>
      <c r="L82" s="16">
        <f t="shared" si="32"/>
        <v>10</v>
      </c>
      <c r="M82" s="30">
        <f t="shared" si="21"/>
        <v>4.2553191489361106</v>
      </c>
      <c r="N82" s="81" t="s">
        <v>1949</v>
      </c>
      <c r="O82" s="16">
        <f t="shared" si="22"/>
        <v>9</v>
      </c>
      <c r="P82" s="82">
        <f t="shared" si="23"/>
        <v>3.8297872340424997</v>
      </c>
      <c r="Q82" s="85" t="s">
        <v>2034</v>
      </c>
      <c r="R82" s="83">
        <f t="shared" si="33"/>
        <v>9</v>
      </c>
      <c r="S82" s="25">
        <f t="shared" si="25"/>
        <v>3.8297872340424997</v>
      </c>
      <c r="T82" s="28"/>
      <c r="U82" s="16">
        <f t="shared" si="34"/>
        <v>0</v>
      </c>
      <c r="V82" s="25">
        <f t="shared" si="27"/>
        <v>0</v>
      </c>
    </row>
    <row r="83" spans="1:22" ht="30">
      <c r="A83" s="15">
        <f t="shared" si="28"/>
        <v>76</v>
      </c>
      <c r="B83" s="21">
        <v>6.5812500000000003E-3</v>
      </c>
      <c r="C83" s="14">
        <v>6.6353009259259256E-3</v>
      </c>
      <c r="D83" s="22">
        <f t="shared" si="30"/>
        <v>4.669999999999944</v>
      </c>
      <c r="E83" s="23" t="s">
        <v>1780</v>
      </c>
      <c r="F83" s="16">
        <f t="shared" si="18"/>
        <v>73</v>
      </c>
      <c r="G83" s="30">
        <f t="shared" si="19"/>
        <v>15.631691648822457</v>
      </c>
      <c r="H83" s="23" t="s">
        <v>2120</v>
      </c>
      <c r="I83" s="16">
        <f t="shared" si="31"/>
        <v>72</v>
      </c>
      <c r="J83" s="25">
        <f t="shared" si="17"/>
        <v>15.417558886509822</v>
      </c>
      <c r="K83" s="87" t="s">
        <v>1860</v>
      </c>
      <c r="L83" s="16">
        <f t="shared" si="32"/>
        <v>23</v>
      </c>
      <c r="M83" s="30">
        <f t="shared" si="21"/>
        <v>4.9250535331906375</v>
      </c>
      <c r="N83" s="81" t="s">
        <v>1950</v>
      </c>
      <c r="O83" s="16">
        <f t="shared" si="22"/>
        <v>20</v>
      </c>
      <c r="P83" s="82">
        <f t="shared" si="23"/>
        <v>4.2826552462527276</v>
      </c>
      <c r="Q83" s="85" t="s">
        <v>2035</v>
      </c>
      <c r="R83" s="83">
        <f t="shared" si="33"/>
        <v>20</v>
      </c>
      <c r="S83" s="25">
        <f t="shared" si="25"/>
        <v>4.2826552462527276</v>
      </c>
      <c r="T83" s="28"/>
      <c r="U83" s="16">
        <f t="shared" si="34"/>
        <v>0</v>
      </c>
      <c r="V83" s="25">
        <f t="shared" si="27"/>
        <v>0</v>
      </c>
    </row>
    <row r="84" spans="1:22" ht="30">
      <c r="A84" s="15">
        <f t="shared" si="28"/>
        <v>77</v>
      </c>
      <c r="B84" s="21">
        <v>6.6663194444444443E-3</v>
      </c>
      <c r="C84" s="14">
        <v>6.7155092592592587E-3</v>
      </c>
      <c r="D84" s="22">
        <f t="shared" si="30"/>
        <v>4.2499999999999654</v>
      </c>
      <c r="E84" s="23" t="s">
        <v>1781</v>
      </c>
      <c r="F84" s="16">
        <f t="shared" si="18"/>
        <v>101</v>
      </c>
      <c r="G84" s="30">
        <f t="shared" si="19"/>
        <v>23.764705882353134</v>
      </c>
      <c r="H84" s="23" t="s">
        <v>2121</v>
      </c>
      <c r="I84" s="16">
        <f t="shared" si="31"/>
        <v>70</v>
      </c>
      <c r="J84" s="25">
        <f t="shared" si="17"/>
        <v>16.470588235294251</v>
      </c>
      <c r="K84" s="87" t="s">
        <v>1861</v>
      </c>
      <c r="L84" s="16">
        <f t="shared" si="32"/>
        <v>31</v>
      </c>
      <c r="M84" s="30">
        <f t="shared" si="21"/>
        <v>7.2941176470588829</v>
      </c>
      <c r="N84" s="81" t="s">
        <v>1951</v>
      </c>
      <c r="O84" s="16">
        <f t="shared" si="22"/>
        <v>24</v>
      </c>
      <c r="P84" s="82">
        <f t="shared" si="23"/>
        <v>5.6470588235294574</v>
      </c>
      <c r="Q84" s="85" t="s">
        <v>2036</v>
      </c>
      <c r="R84" s="83">
        <f t="shared" si="33"/>
        <v>24</v>
      </c>
      <c r="S84" s="25">
        <f t="shared" si="25"/>
        <v>5.6470588235294574</v>
      </c>
      <c r="T84" s="28"/>
      <c r="U84" s="16">
        <f t="shared" si="34"/>
        <v>0</v>
      </c>
      <c r="V84" s="25">
        <f t="shared" si="27"/>
        <v>0</v>
      </c>
    </row>
    <row r="85" spans="1:22" ht="30">
      <c r="A85" s="15">
        <f t="shared" si="28"/>
        <v>78</v>
      </c>
      <c r="B85" s="21">
        <v>6.7160879629629628E-3</v>
      </c>
      <c r="C85" s="14">
        <v>6.7521990740740737E-3</v>
      </c>
      <c r="D85" s="22">
        <f t="shared" si="30"/>
        <v>3.1199999999999815</v>
      </c>
      <c r="E85" s="23" t="s">
        <v>1782</v>
      </c>
      <c r="F85" s="16">
        <f t="shared" si="18"/>
        <v>58</v>
      </c>
      <c r="G85" s="30">
        <f t="shared" si="19"/>
        <v>18.589743589743701</v>
      </c>
      <c r="H85" s="23" t="s">
        <v>2122</v>
      </c>
      <c r="I85" s="16">
        <f t="shared" si="31"/>
        <v>42</v>
      </c>
      <c r="J85" s="25">
        <f t="shared" si="17"/>
        <v>13.461538461538542</v>
      </c>
      <c r="K85" s="87" t="s">
        <v>1862</v>
      </c>
      <c r="L85" s="16">
        <f t="shared" si="32"/>
        <v>15</v>
      </c>
      <c r="M85" s="30">
        <f t="shared" si="21"/>
        <v>4.8076923076923359</v>
      </c>
      <c r="N85" s="81" t="s">
        <v>1952</v>
      </c>
      <c r="O85" s="16">
        <f t="shared" si="22"/>
        <v>17</v>
      </c>
      <c r="P85" s="82">
        <f t="shared" si="23"/>
        <v>5.4487179487179809</v>
      </c>
      <c r="Q85" s="85" t="s">
        <v>2037</v>
      </c>
      <c r="R85" s="83">
        <f t="shared" si="33"/>
        <v>17</v>
      </c>
      <c r="S85" s="25">
        <f t="shared" si="25"/>
        <v>5.4487179487179809</v>
      </c>
      <c r="T85" s="28"/>
      <c r="U85" s="16">
        <f t="shared" si="34"/>
        <v>0</v>
      </c>
      <c r="V85" s="25">
        <f t="shared" si="27"/>
        <v>0</v>
      </c>
    </row>
    <row r="86" spans="1:22" ht="30">
      <c r="A86" s="15">
        <f t="shared" si="28"/>
        <v>79</v>
      </c>
      <c r="B86" s="21">
        <v>6.9633101851851844E-3</v>
      </c>
      <c r="C86" s="14">
        <v>7.0003472222222229E-3</v>
      </c>
      <c r="D86" s="22">
        <f t="shared" si="30"/>
        <v>3.2000000000001307</v>
      </c>
      <c r="E86" s="23" t="s">
        <v>1783</v>
      </c>
      <c r="F86" s="16">
        <f t="shared" si="18"/>
        <v>59</v>
      </c>
      <c r="G86" s="30">
        <f t="shared" si="19"/>
        <v>18.437499999999247</v>
      </c>
      <c r="H86" s="23" t="s">
        <v>2123</v>
      </c>
      <c r="I86" s="16">
        <f t="shared" si="31"/>
        <v>44</v>
      </c>
      <c r="J86" s="25">
        <f t="shared" si="17"/>
        <v>13.749999999999439</v>
      </c>
      <c r="K86" s="87" t="s">
        <v>1863</v>
      </c>
      <c r="L86" s="16">
        <f t="shared" si="32"/>
        <v>21</v>
      </c>
      <c r="M86" s="30">
        <f t="shared" si="21"/>
        <v>6.5624999999997318</v>
      </c>
      <c r="N86" s="81" t="s">
        <v>1953</v>
      </c>
      <c r="O86" s="16">
        <f t="shared" si="22"/>
        <v>23</v>
      </c>
      <c r="P86" s="82">
        <f t="shared" si="23"/>
        <v>7.187499999999706</v>
      </c>
      <c r="Q86" s="85" t="s">
        <v>2038</v>
      </c>
      <c r="R86" s="83">
        <f t="shared" si="33"/>
        <v>23</v>
      </c>
      <c r="S86" s="25">
        <f t="shared" si="25"/>
        <v>7.187499999999706</v>
      </c>
      <c r="T86" s="28"/>
      <c r="U86" s="16">
        <f t="shared" si="34"/>
        <v>0</v>
      </c>
      <c r="V86" s="25">
        <f t="shared" si="27"/>
        <v>0</v>
      </c>
    </row>
    <row r="87" spans="1:22" ht="16.5">
      <c r="A87" s="15">
        <f t="shared" si="28"/>
        <v>80</v>
      </c>
      <c r="B87" s="21">
        <v>7.0040509259259266E-3</v>
      </c>
      <c r="C87" s="14">
        <v>7.0335648148148154E-3</v>
      </c>
      <c r="D87" s="22">
        <f t="shared" si="30"/>
        <v>2.549999999999994</v>
      </c>
      <c r="E87" s="23" t="s">
        <v>1784</v>
      </c>
      <c r="F87" s="16">
        <f t="shared" si="18"/>
        <v>44</v>
      </c>
      <c r="G87" s="30">
        <f t="shared" si="19"/>
        <v>17.254901960784355</v>
      </c>
      <c r="H87" s="23" t="s">
        <v>2124</v>
      </c>
      <c r="I87" s="16">
        <f t="shared" si="31"/>
        <v>26</v>
      </c>
      <c r="J87" s="25">
        <f t="shared" si="17"/>
        <v>10.196078431372573</v>
      </c>
      <c r="K87" s="87" t="s">
        <v>1864</v>
      </c>
      <c r="L87" s="16">
        <f t="shared" si="32"/>
        <v>8</v>
      </c>
      <c r="M87" s="30">
        <f t="shared" si="21"/>
        <v>3.1372549019607918</v>
      </c>
      <c r="N87" s="81" t="s">
        <v>1954</v>
      </c>
      <c r="O87" s="16">
        <f t="shared" si="22"/>
        <v>12</v>
      </c>
      <c r="P87" s="82">
        <f t="shared" si="23"/>
        <v>4.7058823529411873</v>
      </c>
      <c r="Q87" s="85" t="s">
        <v>2039</v>
      </c>
      <c r="R87" s="83">
        <f t="shared" si="33"/>
        <v>12</v>
      </c>
      <c r="S87" s="25">
        <f t="shared" si="25"/>
        <v>4.7058823529411873</v>
      </c>
      <c r="T87" s="28"/>
      <c r="U87" s="16">
        <f t="shared" si="34"/>
        <v>0</v>
      </c>
      <c r="V87" s="25">
        <f t="shared" si="27"/>
        <v>0</v>
      </c>
    </row>
    <row r="88" spans="1:22" ht="16.5">
      <c r="A88" s="15">
        <f t="shared" si="28"/>
        <v>81</v>
      </c>
      <c r="B88" s="21">
        <v>7.0499999999999998E-3</v>
      </c>
      <c r="C88" s="14">
        <v>7.0747685185185184E-3</v>
      </c>
      <c r="D88" s="22">
        <f t="shared" si="30"/>
        <v>2.1400000000000059</v>
      </c>
      <c r="E88" s="23" t="s">
        <v>1785</v>
      </c>
      <c r="F88" s="16">
        <f t="shared" si="18"/>
        <v>12</v>
      </c>
      <c r="G88" s="30">
        <f t="shared" si="19"/>
        <v>5.6074766355140033</v>
      </c>
      <c r="H88" s="23">
        <v>6</v>
      </c>
      <c r="I88" s="16">
        <f t="shared" si="31"/>
        <v>1</v>
      </c>
      <c r="J88" s="25">
        <f t="shared" si="17"/>
        <v>0.46728971962616694</v>
      </c>
      <c r="K88" s="87" t="s">
        <v>1865</v>
      </c>
      <c r="L88" s="16">
        <f t="shared" si="32"/>
        <v>3</v>
      </c>
      <c r="M88" s="30">
        <f t="shared" si="21"/>
        <v>1.4018691588785008</v>
      </c>
      <c r="N88" s="81" t="s">
        <v>1955</v>
      </c>
      <c r="O88" s="16">
        <f t="shared" si="22"/>
        <v>2</v>
      </c>
      <c r="P88" s="82">
        <f t="shared" si="23"/>
        <v>0.93457943925233389</v>
      </c>
      <c r="Q88" s="85" t="s">
        <v>2040</v>
      </c>
      <c r="R88" s="83">
        <f t="shared" si="33"/>
        <v>2</v>
      </c>
      <c r="S88" s="25">
        <f t="shared" si="25"/>
        <v>0.93457943925233389</v>
      </c>
      <c r="T88" s="28"/>
      <c r="U88" s="16">
        <f t="shared" si="34"/>
        <v>0</v>
      </c>
      <c r="V88" s="25">
        <f t="shared" si="27"/>
        <v>0</v>
      </c>
    </row>
    <row r="89" spans="1:22" ht="16.5">
      <c r="A89" s="15">
        <f t="shared" si="28"/>
        <v>82</v>
      </c>
      <c r="B89" s="21">
        <v>7.097106481481482E-3</v>
      </c>
      <c r="C89" s="14">
        <v>7.1170138888888889E-3</v>
      </c>
      <c r="D89" s="22">
        <f t="shared" si="30"/>
        <v>1.7199999999999522</v>
      </c>
      <c r="E89" s="23" t="s">
        <v>1786</v>
      </c>
      <c r="F89" s="16">
        <f t="shared" si="18"/>
        <v>13</v>
      </c>
      <c r="G89" s="30">
        <f t="shared" si="19"/>
        <v>7.5581395348839306</v>
      </c>
      <c r="H89" s="23" t="s">
        <v>2125</v>
      </c>
      <c r="I89" s="16">
        <f t="shared" si="31"/>
        <v>9</v>
      </c>
      <c r="J89" s="25">
        <f t="shared" si="17"/>
        <v>5.2325581395350289</v>
      </c>
      <c r="K89" s="87" t="s">
        <v>1866</v>
      </c>
      <c r="L89" s="16">
        <f t="shared" si="32"/>
        <v>12</v>
      </c>
      <c r="M89" s="30">
        <f t="shared" si="21"/>
        <v>6.9767441860467052</v>
      </c>
      <c r="N89" s="81" t="s">
        <v>1956</v>
      </c>
      <c r="O89" s="16">
        <f t="shared" si="22"/>
        <v>6</v>
      </c>
      <c r="P89" s="82">
        <f t="shared" si="23"/>
        <v>3.4883720930233526</v>
      </c>
      <c r="Q89" s="85" t="s">
        <v>2041</v>
      </c>
      <c r="R89" s="83">
        <f t="shared" si="33"/>
        <v>6</v>
      </c>
      <c r="S89" s="25">
        <f t="shared" si="25"/>
        <v>3.4883720930233526</v>
      </c>
      <c r="T89" s="28"/>
      <c r="U89" s="16">
        <f t="shared" si="34"/>
        <v>0</v>
      </c>
      <c r="V89" s="25">
        <f t="shared" si="27"/>
        <v>0</v>
      </c>
    </row>
    <row r="90" spans="1:22" ht="16.5">
      <c r="A90" s="15">
        <f t="shared" si="28"/>
        <v>83</v>
      </c>
      <c r="B90" s="21">
        <v>7.1512731481481488E-3</v>
      </c>
      <c r="C90" s="14">
        <v>7.2174768518518508E-3</v>
      </c>
      <c r="D90" s="22">
        <f t="shared" si="30"/>
        <v>5.7199999999998532</v>
      </c>
      <c r="E90" s="23" t="s">
        <v>1787</v>
      </c>
      <c r="F90" s="16">
        <f t="shared" si="18"/>
        <v>41</v>
      </c>
      <c r="G90" s="30">
        <f t="shared" si="19"/>
        <v>7.1678321678323522</v>
      </c>
      <c r="H90" s="23" t="s">
        <v>2126</v>
      </c>
      <c r="I90" s="16">
        <f t="shared" si="31"/>
        <v>37</v>
      </c>
      <c r="J90" s="25">
        <f t="shared" si="17"/>
        <v>6.4685314685316344</v>
      </c>
      <c r="K90" s="87" t="s">
        <v>1867</v>
      </c>
      <c r="L90" s="16">
        <f t="shared" si="32"/>
        <v>27</v>
      </c>
      <c r="M90" s="30">
        <f t="shared" si="21"/>
        <v>4.7202797202798417</v>
      </c>
      <c r="N90" s="81" t="s">
        <v>1957</v>
      </c>
      <c r="O90" s="16">
        <f t="shared" si="22"/>
        <v>9</v>
      </c>
      <c r="P90" s="82">
        <f t="shared" si="23"/>
        <v>1.5734265734266137</v>
      </c>
      <c r="Q90" s="85" t="s">
        <v>2042</v>
      </c>
      <c r="R90" s="83">
        <f t="shared" si="33"/>
        <v>9</v>
      </c>
      <c r="S90" s="25">
        <f t="shared" si="25"/>
        <v>1.5734265734266137</v>
      </c>
      <c r="T90" s="28"/>
      <c r="U90" s="16">
        <f t="shared" si="34"/>
        <v>0</v>
      </c>
      <c r="V90" s="25">
        <f t="shared" si="27"/>
        <v>0</v>
      </c>
    </row>
    <row r="91" spans="1:22" ht="30">
      <c r="A91" s="15">
        <f t="shared" si="28"/>
        <v>84</v>
      </c>
      <c r="B91" s="21">
        <v>7.227893518518518E-3</v>
      </c>
      <c r="C91" s="14">
        <v>7.2812499999999995E-3</v>
      </c>
      <c r="D91" s="22">
        <f t="shared" si="30"/>
        <v>4.6100000000000003</v>
      </c>
      <c r="E91" s="23" t="s">
        <v>1788</v>
      </c>
      <c r="F91" s="16">
        <f t="shared" si="18"/>
        <v>68</v>
      </c>
      <c r="G91" s="30">
        <f t="shared" si="19"/>
        <v>14.75054229934924</v>
      </c>
      <c r="H91" s="23" t="s">
        <v>2127</v>
      </c>
      <c r="I91" s="16">
        <f t="shared" si="31"/>
        <v>45</v>
      </c>
      <c r="J91" s="25">
        <f t="shared" si="17"/>
        <v>9.7613882863340553</v>
      </c>
      <c r="K91" s="87" t="s">
        <v>1868</v>
      </c>
      <c r="L91" s="16">
        <f t="shared" si="32"/>
        <v>25</v>
      </c>
      <c r="M91" s="30">
        <f t="shared" si="21"/>
        <v>5.4229934924078087</v>
      </c>
      <c r="N91" s="81" t="s">
        <v>1958</v>
      </c>
      <c r="O91" s="16">
        <f t="shared" si="22"/>
        <v>15</v>
      </c>
      <c r="P91" s="82">
        <f t="shared" si="23"/>
        <v>3.2537960954446854</v>
      </c>
      <c r="Q91" s="85" t="s">
        <v>2043</v>
      </c>
      <c r="R91" s="83">
        <f t="shared" si="33"/>
        <v>15</v>
      </c>
      <c r="S91" s="25">
        <f t="shared" si="25"/>
        <v>3.2537960954446854</v>
      </c>
      <c r="T91" s="28"/>
      <c r="U91" s="16">
        <f t="shared" si="34"/>
        <v>0</v>
      </c>
      <c r="V91" s="25">
        <f t="shared" si="27"/>
        <v>0</v>
      </c>
    </row>
    <row r="92" spans="1:22" ht="30">
      <c r="A92" s="15">
        <f t="shared" si="28"/>
        <v>85</v>
      </c>
      <c r="B92" s="21">
        <v>7.300925925925926E-3</v>
      </c>
      <c r="C92" s="14">
        <v>7.3364583333333337E-3</v>
      </c>
      <c r="D92" s="22">
        <f t="shared" si="30"/>
        <v>3.0700000000000283</v>
      </c>
      <c r="E92" s="23" t="s">
        <v>1789</v>
      </c>
      <c r="F92" s="16">
        <f t="shared" si="18"/>
        <v>45</v>
      </c>
      <c r="G92" s="30">
        <f t="shared" si="19"/>
        <v>14.657980456025923</v>
      </c>
      <c r="H92" s="23" t="s">
        <v>2128</v>
      </c>
      <c r="I92" s="16">
        <f t="shared" si="31"/>
        <v>51</v>
      </c>
      <c r="J92" s="25">
        <f t="shared" si="17"/>
        <v>16.612377850162712</v>
      </c>
      <c r="K92" s="87" t="s">
        <v>1869</v>
      </c>
      <c r="L92" s="16">
        <f t="shared" si="32"/>
        <v>20</v>
      </c>
      <c r="M92" s="30">
        <f t="shared" si="21"/>
        <v>6.5146579804559659</v>
      </c>
      <c r="N92" s="81" t="s">
        <v>1959</v>
      </c>
      <c r="O92" s="16">
        <f t="shared" si="22"/>
        <v>15</v>
      </c>
      <c r="P92" s="82">
        <f t="shared" si="23"/>
        <v>4.8859934853419746</v>
      </c>
      <c r="Q92" s="85" t="s">
        <v>2044</v>
      </c>
      <c r="R92" s="83">
        <f t="shared" si="33"/>
        <v>15</v>
      </c>
      <c r="S92" s="25">
        <f t="shared" si="25"/>
        <v>4.8859934853419746</v>
      </c>
      <c r="T92" s="28"/>
      <c r="U92" s="16">
        <f t="shared" si="34"/>
        <v>0</v>
      </c>
      <c r="V92" s="25">
        <f t="shared" si="27"/>
        <v>0</v>
      </c>
    </row>
    <row r="93" spans="1:22" ht="15.75">
      <c r="A93" s="15">
        <f t="shared" si="28"/>
        <v>86</v>
      </c>
      <c r="B93" s="21"/>
      <c r="C93" s="14"/>
      <c r="D93" s="22">
        <f t="shared" si="30"/>
        <v>0</v>
      </c>
      <c r="E93" s="23"/>
      <c r="F93" s="16">
        <f t="shared" si="18"/>
        <v>0</v>
      </c>
      <c r="G93" s="30" t="e">
        <f t="shared" si="19"/>
        <v>#DIV/0!</v>
      </c>
      <c r="H93" s="23"/>
      <c r="I93" s="16">
        <f t="shared" si="31"/>
        <v>0</v>
      </c>
      <c r="J93" s="25" t="e">
        <f t="shared" si="17"/>
        <v>#DIV/0!</v>
      </c>
      <c r="K93" s="89"/>
      <c r="L93" s="16">
        <f t="shared" si="32"/>
        <v>0</v>
      </c>
      <c r="M93" s="30" t="e">
        <f t="shared" si="21"/>
        <v>#DIV/0!</v>
      </c>
      <c r="N93" s="79"/>
      <c r="O93" s="16">
        <f t="shared" si="22"/>
        <v>0</v>
      </c>
      <c r="P93" s="82" t="e">
        <f t="shared" si="23"/>
        <v>#DIV/0!</v>
      </c>
      <c r="Q93" s="23"/>
      <c r="R93" s="83">
        <f t="shared" si="33"/>
        <v>0</v>
      </c>
      <c r="S93" s="25" t="e">
        <f t="shared" si="25"/>
        <v>#DIV/0!</v>
      </c>
      <c r="T93" s="28"/>
      <c r="U93" s="16">
        <f t="shared" si="34"/>
        <v>0</v>
      </c>
      <c r="V93" s="25" t="e">
        <f t="shared" si="27"/>
        <v>#DIV/0!</v>
      </c>
    </row>
    <row r="94" spans="1:22" ht="15.75" hidden="1" customHeight="1">
      <c r="A94" s="15">
        <f t="shared" si="28"/>
        <v>87</v>
      </c>
      <c r="B94" s="21"/>
      <c r="C94" s="14"/>
      <c r="D94" s="22">
        <f t="shared" si="30"/>
        <v>0</v>
      </c>
      <c r="E94" s="23"/>
      <c r="F94" s="16">
        <f t="shared" si="18"/>
        <v>0</v>
      </c>
      <c r="G94" s="30" t="e">
        <f t="shared" si="19"/>
        <v>#DIV/0!</v>
      </c>
      <c r="H94" s="23"/>
      <c r="I94" s="16">
        <f t="shared" si="31"/>
        <v>0</v>
      </c>
      <c r="J94" s="25" t="e">
        <f t="shared" si="17"/>
        <v>#DIV/0!</v>
      </c>
      <c r="K94" s="23"/>
      <c r="L94" s="16">
        <f t="shared" si="32"/>
        <v>0</v>
      </c>
      <c r="M94" s="30" t="e">
        <f t="shared" si="21"/>
        <v>#DIV/0!</v>
      </c>
      <c r="N94" s="79"/>
      <c r="O94" s="16">
        <f t="shared" si="22"/>
        <v>0</v>
      </c>
      <c r="P94" s="82" t="e">
        <f t="shared" si="23"/>
        <v>#DIV/0!</v>
      </c>
      <c r="Q94" s="23"/>
      <c r="R94" s="83">
        <f t="shared" si="33"/>
        <v>0</v>
      </c>
      <c r="S94" s="25" t="e">
        <f t="shared" si="25"/>
        <v>#DIV/0!</v>
      </c>
      <c r="T94" s="28"/>
      <c r="U94" s="16">
        <f t="shared" si="34"/>
        <v>0</v>
      </c>
      <c r="V94" s="25" t="e">
        <f t="shared" si="27"/>
        <v>#DIV/0!</v>
      </c>
    </row>
    <row r="95" spans="1:22" ht="15.75" hidden="1" customHeight="1">
      <c r="A95" s="15">
        <f t="shared" si="28"/>
        <v>88</v>
      </c>
      <c r="B95" s="21"/>
      <c r="C95" s="14"/>
      <c r="D95" s="22">
        <f t="shared" si="30"/>
        <v>0</v>
      </c>
      <c r="E95" s="23"/>
      <c r="F95" s="16">
        <f t="shared" si="18"/>
        <v>0</v>
      </c>
      <c r="G95" s="30" t="e">
        <f t="shared" si="19"/>
        <v>#DIV/0!</v>
      </c>
      <c r="H95" s="23"/>
      <c r="I95" s="16">
        <f t="shared" si="31"/>
        <v>0</v>
      </c>
      <c r="J95" s="25" t="e">
        <f t="shared" si="17"/>
        <v>#DIV/0!</v>
      </c>
      <c r="K95" s="23"/>
      <c r="L95" s="16">
        <f t="shared" si="32"/>
        <v>0</v>
      </c>
      <c r="M95" s="30" t="e">
        <f t="shared" si="21"/>
        <v>#DIV/0!</v>
      </c>
      <c r="N95" s="79"/>
      <c r="O95" s="16">
        <f t="shared" si="22"/>
        <v>0</v>
      </c>
      <c r="P95" s="82" t="e">
        <f t="shared" si="23"/>
        <v>#DIV/0!</v>
      </c>
      <c r="Q95" s="23"/>
      <c r="R95" s="83">
        <f t="shared" si="33"/>
        <v>0</v>
      </c>
      <c r="S95" s="25" t="e">
        <f t="shared" si="25"/>
        <v>#DIV/0!</v>
      </c>
      <c r="T95" s="28"/>
      <c r="U95" s="16">
        <f t="shared" si="34"/>
        <v>0</v>
      </c>
      <c r="V95" s="25" t="e">
        <f t="shared" si="27"/>
        <v>#DIV/0!</v>
      </c>
    </row>
    <row r="96" spans="1:22" ht="15.75" hidden="1" customHeight="1">
      <c r="A96" s="15">
        <f t="shared" si="28"/>
        <v>89</v>
      </c>
      <c r="B96" s="21"/>
      <c r="C96" s="14"/>
      <c r="D96" s="22">
        <f t="shared" si="30"/>
        <v>0</v>
      </c>
      <c r="E96" s="23"/>
      <c r="F96" s="16">
        <f t="shared" si="18"/>
        <v>0</v>
      </c>
      <c r="G96" s="30" t="e">
        <f t="shared" si="19"/>
        <v>#DIV/0!</v>
      </c>
      <c r="H96" s="23"/>
      <c r="I96" s="16">
        <f t="shared" si="31"/>
        <v>0</v>
      </c>
      <c r="J96" s="25" t="e">
        <f t="shared" si="17"/>
        <v>#DIV/0!</v>
      </c>
      <c r="K96" s="23"/>
      <c r="L96" s="16">
        <f t="shared" si="32"/>
        <v>0</v>
      </c>
      <c r="M96" s="30" t="e">
        <f t="shared" si="21"/>
        <v>#DIV/0!</v>
      </c>
      <c r="N96" s="79"/>
      <c r="O96" s="16">
        <f t="shared" si="22"/>
        <v>0</v>
      </c>
      <c r="P96" s="82" t="e">
        <f t="shared" si="23"/>
        <v>#DIV/0!</v>
      </c>
      <c r="Q96" s="23"/>
      <c r="R96" s="83">
        <f t="shared" si="33"/>
        <v>0</v>
      </c>
      <c r="S96" s="25" t="e">
        <f t="shared" si="25"/>
        <v>#DIV/0!</v>
      </c>
      <c r="T96" s="28"/>
      <c r="U96" s="16">
        <f t="shared" si="34"/>
        <v>0</v>
      </c>
      <c r="V96" s="25" t="e">
        <f t="shared" si="27"/>
        <v>#DIV/0!</v>
      </c>
    </row>
    <row r="97" spans="1:22" ht="15.75" hidden="1" customHeight="1">
      <c r="A97" s="15">
        <f t="shared" si="28"/>
        <v>90</v>
      </c>
      <c r="B97" s="21"/>
      <c r="C97" s="14"/>
      <c r="D97" s="22">
        <f t="shared" si="30"/>
        <v>0</v>
      </c>
      <c r="E97" s="23"/>
      <c r="F97" s="16">
        <f t="shared" si="18"/>
        <v>0</v>
      </c>
      <c r="G97" s="30" t="e">
        <f t="shared" si="19"/>
        <v>#DIV/0!</v>
      </c>
      <c r="H97" s="23"/>
      <c r="I97" s="16">
        <f t="shared" si="31"/>
        <v>0</v>
      </c>
      <c r="J97" s="25" t="e">
        <f t="shared" si="17"/>
        <v>#DIV/0!</v>
      </c>
      <c r="K97" s="23"/>
      <c r="L97" s="16">
        <f t="shared" si="32"/>
        <v>0</v>
      </c>
      <c r="M97" s="30" t="e">
        <f t="shared" si="21"/>
        <v>#DIV/0!</v>
      </c>
      <c r="N97" s="79"/>
      <c r="O97" s="16">
        <f t="shared" si="22"/>
        <v>0</v>
      </c>
      <c r="P97" s="82" t="e">
        <f t="shared" si="23"/>
        <v>#DIV/0!</v>
      </c>
      <c r="Q97" s="23"/>
      <c r="R97" s="83">
        <f t="shared" si="33"/>
        <v>0</v>
      </c>
      <c r="S97" s="25" t="e">
        <f t="shared" si="25"/>
        <v>#DIV/0!</v>
      </c>
      <c r="T97" s="28"/>
      <c r="U97" s="16">
        <f t="shared" si="34"/>
        <v>0</v>
      </c>
      <c r="V97" s="25" t="e">
        <f t="shared" si="27"/>
        <v>#DIV/0!</v>
      </c>
    </row>
    <row r="98" spans="1:22" ht="15.75" hidden="1" customHeight="1">
      <c r="A98" s="15">
        <f t="shared" si="28"/>
        <v>91</v>
      </c>
      <c r="B98" s="21"/>
      <c r="C98" s="14"/>
      <c r="D98" s="22">
        <f t="shared" si="30"/>
        <v>0</v>
      </c>
      <c r="E98" s="23"/>
      <c r="F98" s="16">
        <f t="shared" si="18"/>
        <v>0</v>
      </c>
      <c r="G98" s="30" t="e">
        <f t="shared" si="19"/>
        <v>#DIV/0!</v>
      </c>
      <c r="H98" s="23"/>
      <c r="I98" s="16">
        <f t="shared" si="31"/>
        <v>0</v>
      </c>
      <c r="J98" s="25" t="e">
        <f t="shared" si="17"/>
        <v>#DIV/0!</v>
      </c>
      <c r="K98" s="23"/>
      <c r="L98" s="16">
        <f t="shared" si="32"/>
        <v>0</v>
      </c>
      <c r="M98" s="30" t="e">
        <f t="shared" si="21"/>
        <v>#DIV/0!</v>
      </c>
      <c r="N98" s="79"/>
      <c r="O98" s="16">
        <f t="shared" si="22"/>
        <v>0</v>
      </c>
      <c r="P98" s="82" t="e">
        <f t="shared" si="23"/>
        <v>#DIV/0!</v>
      </c>
      <c r="Q98" s="23"/>
      <c r="R98" s="83">
        <f t="shared" si="33"/>
        <v>0</v>
      </c>
      <c r="S98" s="25" t="e">
        <f t="shared" si="25"/>
        <v>#DIV/0!</v>
      </c>
      <c r="T98" s="28"/>
      <c r="U98" s="16">
        <f t="shared" si="34"/>
        <v>0</v>
      </c>
      <c r="V98" s="25" t="e">
        <f t="shared" si="27"/>
        <v>#DIV/0!</v>
      </c>
    </row>
    <row r="99" spans="1:22" ht="15.75" hidden="1" customHeight="1">
      <c r="A99" s="15">
        <f t="shared" si="28"/>
        <v>92</v>
      </c>
      <c r="B99" s="21"/>
      <c r="C99" s="14"/>
      <c r="D99" s="22">
        <f t="shared" si="30"/>
        <v>0</v>
      </c>
      <c r="E99" s="23"/>
      <c r="F99" s="16">
        <f t="shared" si="18"/>
        <v>0</v>
      </c>
      <c r="G99" s="30" t="e">
        <f t="shared" si="19"/>
        <v>#DIV/0!</v>
      </c>
      <c r="H99" s="23"/>
      <c r="I99" s="16">
        <f t="shared" si="31"/>
        <v>0</v>
      </c>
      <c r="J99" s="25" t="e">
        <f t="shared" si="17"/>
        <v>#DIV/0!</v>
      </c>
      <c r="K99" s="23"/>
      <c r="L99" s="16">
        <f t="shared" si="32"/>
        <v>0</v>
      </c>
      <c r="M99" s="30" t="e">
        <f t="shared" si="21"/>
        <v>#DIV/0!</v>
      </c>
      <c r="N99" s="79"/>
      <c r="O99" s="16">
        <f t="shared" si="22"/>
        <v>0</v>
      </c>
      <c r="P99" s="82" t="e">
        <f t="shared" si="23"/>
        <v>#DIV/0!</v>
      </c>
      <c r="Q99" s="23"/>
      <c r="R99" s="83">
        <f t="shared" si="33"/>
        <v>0</v>
      </c>
      <c r="S99" s="25" t="e">
        <f t="shared" si="25"/>
        <v>#DIV/0!</v>
      </c>
      <c r="T99" s="28"/>
      <c r="U99" s="16">
        <f t="shared" si="34"/>
        <v>0</v>
      </c>
      <c r="V99" s="25" t="e">
        <f t="shared" si="27"/>
        <v>#DIV/0!</v>
      </c>
    </row>
    <row r="100" spans="1:22" ht="15.75" hidden="1" customHeight="1">
      <c r="A100" s="15">
        <f t="shared" si="28"/>
        <v>93</v>
      </c>
      <c r="B100" s="21"/>
      <c r="C100" s="14"/>
      <c r="D100" s="22">
        <f t="shared" si="30"/>
        <v>0</v>
      </c>
      <c r="E100" s="23"/>
      <c r="F100" s="16">
        <f t="shared" si="18"/>
        <v>0</v>
      </c>
      <c r="G100" s="30" t="e">
        <f t="shared" si="19"/>
        <v>#DIV/0!</v>
      </c>
      <c r="H100" s="23"/>
      <c r="I100" s="16">
        <f t="shared" si="31"/>
        <v>0</v>
      </c>
      <c r="J100" s="25" t="e">
        <f t="shared" si="17"/>
        <v>#DIV/0!</v>
      </c>
      <c r="K100" s="23"/>
      <c r="L100" s="16">
        <f t="shared" si="32"/>
        <v>0</v>
      </c>
      <c r="M100" s="30" t="e">
        <f t="shared" si="21"/>
        <v>#DIV/0!</v>
      </c>
      <c r="N100" s="79"/>
      <c r="O100" s="16">
        <f t="shared" si="22"/>
        <v>0</v>
      </c>
      <c r="P100" s="82" t="e">
        <f t="shared" si="23"/>
        <v>#DIV/0!</v>
      </c>
      <c r="Q100" s="23"/>
      <c r="R100" s="83">
        <f t="shared" si="33"/>
        <v>0</v>
      </c>
      <c r="S100" s="25" t="e">
        <f t="shared" si="25"/>
        <v>#DIV/0!</v>
      </c>
      <c r="T100" s="28"/>
      <c r="U100" s="16">
        <f t="shared" si="34"/>
        <v>0</v>
      </c>
      <c r="V100" s="25" t="e">
        <f t="shared" si="27"/>
        <v>#DIV/0!</v>
      </c>
    </row>
    <row r="101" spans="1:22" ht="15.75" hidden="1" customHeight="1">
      <c r="A101" s="15">
        <f t="shared" si="28"/>
        <v>94</v>
      </c>
      <c r="B101" s="21"/>
      <c r="C101" s="14"/>
      <c r="D101" s="22">
        <f t="shared" si="30"/>
        <v>0</v>
      </c>
      <c r="E101" s="23"/>
      <c r="F101" s="16">
        <f t="shared" si="18"/>
        <v>0</v>
      </c>
      <c r="G101" s="30" t="e">
        <f t="shared" si="19"/>
        <v>#DIV/0!</v>
      </c>
      <c r="H101" s="23"/>
      <c r="I101" s="16">
        <f t="shared" si="31"/>
        <v>0</v>
      </c>
      <c r="J101" s="25" t="e">
        <f t="shared" si="17"/>
        <v>#DIV/0!</v>
      </c>
      <c r="K101" s="23"/>
      <c r="L101" s="16">
        <f t="shared" si="32"/>
        <v>0</v>
      </c>
      <c r="M101" s="30" t="e">
        <f t="shared" si="21"/>
        <v>#DIV/0!</v>
      </c>
      <c r="N101" s="79"/>
      <c r="O101" s="16">
        <f t="shared" si="22"/>
        <v>0</v>
      </c>
      <c r="P101" s="82" t="e">
        <f t="shared" si="23"/>
        <v>#DIV/0!</v>
      </c>
      <c r="Q101" s="23"/>
      <c r="R101" s="83">
        <f t="shared" si="33"/>
        <v>0</v>
      </c>
      <c r="S101" s="25" t="e">
        <f t="shared" si="25"/>
        <v>#DIV/0!</v>
      </c>
      <c r="T101" s="28"/>
      <c r="U101" s="16">
        <f t="shared" si="34"/>
        <v>0</v>
      </c>
      <c r="V101" s="25" t="e">
        <f t="shared" si="27"/>
        <v>#DIV/0!</v>
      </c>
    </row>
    <row r="102" spans="1:22" ht="15.75" hidden="1" customHeight="1">
      <c r="A102" s="15">
        <f t="shared" si="28"/>
        <v>95</v>
      </c>
      <c r="B102" s="21"/>
      <c r="C102" s="14"/>
      <c r="D102" s="22">
        <f t="shared" si="30"/>
        <v>0</v>
      </c>
      <c r="E102" s="23"/>
      <c r="F102" s="16">
        <f t="shared" si="18"/>
        <v>0</v>
      </c>
      <c r="G102" s="30" t="e">
        <f t="shared" si="19"/>
        <v>#DIV/0!</v>
      </c>
      <c r="H102" s="23"/>
      <c r="I102" s="16">
        <f t="shared" si="31"/>
        <v>0</v>
      </c>
      <c r="J102" s="25" t="e">
        <f t="shared" si="17"/>
        <v>#DIV/0!</v>
      </c>
      <c r="K102" s="23"/>
      <c r="L102" s="16">
        <f t="shared" si="32"/>
        <v>0</v>
      </c>
      <c r="M102" s="30" t="e">
        <f t="shared" si="21"/>
        <v>#DIV/0!</v>
      </c>
      <c r="N102" s="79"/>
      <c r="O102" s="16">
        <f t="shared" si="22"/>
        <v>0</v>
      </c>
      <c r="P102" s="82" t="e">
        <f t="shared" si="23"/>
        <v>#DIV/0!</v>
      </c>
      <c r="Q102" s="23"/>
      <c r="R102" s="83">
        <f t="shared" si="33"/>
        <v>0</v>
      </c>
      <c r="S102" s="25" t="e">
        <f t="shared" si="25"/>
        <v>#DIV/0!</v>
      </c>
      <c r="T102" s="28"/>
      <c r="U102" s="16">
        <f t="shared" si="34"/>
        <v>0</v>
      </c>
      <c r="V102" s="25" t="e">
        <f t="shared" si="27"/>
        <v>#DIV/0!</v>
      </c>
    </row>
    <row r="103" spans="1:22" ht="15.75" hidden="1" customHeight="1">
      <c r="A103" s="15">
        <f t="shared" si="28"/>
        <v>96</v>
      </c>
      <c r="B103" s="21"/>
      <c r="C103" s="14"/>
      <c r="D103" s="22">
        <f t="shared" si="30"/>
        <v>0</v>
      </c>
      <c r="E103" s="23"/>
      <c r="F103" s="16">
        <f t="shared" si="18"/>
        <v>0</v>
      </c>
      <c r="G103" s="30" t="e">
        <f t="shared" si="19"/>
        <v>#DIV/0!</v>
      </c>
      <c r="H103" s="23"/>
      <c r="I103" s="16">
        <f t="shared" si="31"/>
        <v>0</v>
      </c>
      <c r="J103" s="25" t="e">
        <f t="shared" si="17"/>
        <v>#DIV/0!</v>
      </c>
      <c r="K103" s="23"/>
      <c r="L103" s="16">
        <f t="shared" si="32"/>
        <v>0</v>
      </c>
      <c r="M103" s="30" t="e">
        <f t="shared" si="21"/>
        <v>#DIV/0!</v>
      </c>
      <c r="N103" s="79"/>
      <c r="O103" s="16">
        <f t="shared" si="22"/>
        <v>0</v>
      </c>
      <c r="P103" s="82" t="e">
        <f t="shared" si="23"/>
        <v>#DIV/0!</v>
      </c>
      <c r="Q103" s="23"/>
      <c r="R103" s="83">
        <f t="shared" si="33"/>
        <v>0</v>
      </c>
      <c r="S103" s="25" t="e">
        <f t="shared" si="25"/>
        <v>#DIV/0!</v>
      </c>
      <c r="T103" s="28"/>
      <c r="U103" s="16">
        <f t="shared" si="34"/>
        <v>0</v>
      </c>
      <c r="V103" s="25" t="e">
        <f t="shared" si="27"/>
        <v>#DIV/0!</v>
      </c>
    </row>
    <row r="104" spans="1:22" ht="15.75" hidden="1" customHeight="1">
      <c r="A104" s="15">
        <f t="shared" si="28"/>
        <v>97</v>
      </c>
      <c r="B104" s="21"/>
      <c r="C104" s="14"/>
      <c r="D104" s="22">
        <f t="shared" si="30"/>
        <v>0</v>
      </c>
      <c r="E104" s="23"/>
      <c r="F104" s="16">
        <f t="shared" si="18"/>
        <v>0</v>
      </c>
      <c r="G104" s="30" t="e">
        <f t="shared" si="19"/>
        <v>#DIV/0!</v>
      </c>
      <c r="H104" s="23"/>
      <c r="I104" s="16">
        <f t="shared" si="31"/>
        <v>0</v>
      </c>
      <c r="J104" s="25" t="e">
        <f t="shared" si="17"/>
        <v>#DIV/0!</v>
      </c>
      <c r="K104" s="23"/>
      <c r="L104" s="16">
        <f t="shared" si="32"/>
        <v>0</v>
      </c>
      <c r="M104" s="30" t="e">
        <f t="shared" si="21"/>
        <v>#DIV/0!</v>
      </c>
      <c r="N104" s="79"/>
      <c r="O104" s="16">
        <f t="shared" si="22"/>
        <v>0</v>
      </c>
      <c r="P104" s="82" t="e">
        <f t="shared" si="23"/>
        <v>#DIV/0!</v>
      </c>
      <c r="Q104" s="23"/>
      <c r="R104" s="83">
        <f t="shared" si="33"/>
        <v>0</v>
      </c>
      <c r="S104" s="25" t="e">
        <f t="shared" si="25"/>
        <v>#DIV/0!</v>
      </c>
      <c r="T104" s="28"/>
      <c r="U104" s="16">
        <f t="shared" si="34"/>
        <v>0</v>
      </c>
      <c r="V104" s="25" t="e">
        <f t="shared" si="27"/>
        <v>#DIV/0!</v>
      </c>
    </row>
    <row r="105" spans="1:22" ht="15.75" hidden="1" customHeight="1">
      <c r="A105" s="15">
        <f t="shared" si="28"/>
        <v>98</v>
      </c>
      <c r="B105" s="21"/>
      <c r="C105" s="14"/>
      <c r="D105" s="22">
        <f t="shared" si="30"/>
        <v>0</v>
      </c>
      <c r="E105" s="23"/>
      <c r="F105" s="16">
        <f t="shared" si="18"/>
        <v>0</v>
      </c>
      <c r="G105" s="30" t="e">
        <f t="shared" si="19"/>
        <v>#DIV/0!</v>
      </c>
      <c r="H105" s="23"/>
      <c r="I105" s="16">
        <f t="shared" si="31"/>
        <v>0</v>
      </c>
      <c r="J105" s="25" t="e">
        <f t="shared" si="17"/>
        <v>#DIV/0!</v>
      </c>
      <c r="K105" s="23"/>
      <c r="L105" s="16">
        <f t="shared" si="32"/>
        <v>0</v>
      </c>
      <c r="M105" s="30" t="e">
        <f t="shared" si="21"/>
        <v>#DIV/0!</v>
      </c>
      <c r="N105" s="79"/>
      <c r="O105" s="16">
        <f t="shared" si="22"/>
        <v>0</v>
      </c>
      <c r="P105" s="82" t="e">
        <f t="shared" si="23"/>
        <v>#DIV/0!</v>
      </c>
      <c r="Q105" s="23"/>
      <c r="R105" s="83">
        <f t="shared" si="33"/>
        <v>0</v>
      </c>
      <c r="S105" s="25" t="e">
        <f t="shared" si="25"/>
        <v>#DIV/0!</v>
      </c>
      <c r="T105" s="28"/>
      <c r="U105" s="16">
        <f t="shared" si="34"/>
        <v>0</v>
      </c>
      <c r="V105" s="25" t="e">
        <f t="shared" si="27"/>
        <v>#DIV/0!</v>
      </c>
    </row>
    <row r="106" spans="1:22" ht="15.75" hidden="1" customHeight="1">
      <c r="A106" s="15">
        <f t="shared" si="28"/>
        <v>99</v>
      </c>
      <c r="B106" s="21"/>
      <c r="C106" s="14"/>
      <c r="D106" s="22">
        <f t="shared" si="30"/>
        <v>0</v>
      </c>
      <c r="E106" s="23"/>
      <c r="F106" s="16">
        <f t="shared" si="18"/>
        <v>0</v>
      </c>
      <c r="G106" s="30" t="e">
        <f t="shared" si="19"/>
        <v>#DIV/0!</v>
      </c>
      <c r="H106" s="23"/>
      <c r="I106" s="16">
        <f t="shared" si="31"/>
        <v>0</v>
      </c>
      <c r="J106" s="25" t="e">
        <f t="shared" si="17"/>
        <v>#DIV/0!</v>
      </c>
      <c r="K106" s="23"/>
      <c r="L106" s="16">
        <f t="shared" si="32"/>
        <v>0</v>
      </c>
      <c r="M106" s="30" t="e">
        <f t="shared" si="21"/>
        <v>#DIV/0!</v>
      </c>
      <c r="N106" s="79"/>
      <c r="O106" s="16">
        <f t="shared" si="22"/>
        <v>0</v>
      </c>
      <c r="P106" s="82" t="e">
        <f t="shared" si="23"/>
        <v>#DIV/0!</v>
      </c>
      <c r="Q106" s="23"/>
      <c r="R106" s="83">
        <f t="shared" si="33"/>
        <v>0</v>
      </c>
      <c r="S106" s="25" t="e">
        <f t="shared" si="25"/>
        <v>#DIV/0!</v>
      </c>
      <c r="T106" s="28"/>
      <c r="U106" s="16">
        <f t="shared" si="34"/>
        <v>0</v>
      </c>
      <c r="V106" s="25" t="e">
        <f t="shared" si="27"/>
        <v>#DIV/0!</v>
      </c>
    </row>
    <row r="107" spans="1:22" ht="15.75" hidden="1" customHeight="1">
      <c r="A107" s="15">
        <f t="shared" si="28"/>
        <v>100</v>
      </c>
      <c r="B107" s="21"/>
      <c r="C107" s="14"/>
      <c r="D107" s="22">
        <f t="shared" si="30"/>
        <v>0</v>
      </c>
      <c r="E107" s="23"/>
      <c r="F107" s="16">
        <f t="shared" ref="F107:F170" si="35">LEN(E107)</f>
        <v>0</v>
      </c>
      <c r="G107" s="30" t="e">
        <f t="shared" ref="G107:G170" si="36">F107/$D107</f>
        <v>#DIV/0!</v>
      </c>
      <c r="H107" s="23"/>
      <c r="I107" s="16">
        <f t="shared" ref="I107:I170" si="37">LEN(H107)</f>
        <v>0</v>
      </c>
      <c r="J107" s="25" t="e">
        <f t="shared" si="17"/>
        <v>#DIV/0!</v>
      </c>
      <c r="K107" s="23"/>
      <c r="L107" s="16">
        <f t="shared" ref="L107:L170" si="38">LEN(K107)</f>
        <v>0</v>
      </c>
      <c r="M107" s="30" t="e">
        <f t="shared" ref="M107:M170" si="39">L107/$D107</f>
        <v>#DIV/0!</v>
      </c>
      <c r="N107" s="79"/>
      <c r="O107" s="16">
        <f t="shared" ref="O107:O170" si="40">LEN(N107)</f>
        <v>0</v>
      </c>
      <c r="P107" s="82" t="e">
        <f t="shared" ref="P107:P170" si="41">O107/$D107</f>
        <v>#DIV/0!</v>
      </c>
      <c r="Q107" s="23"/>
      <c r="R107" s="83">
        <f t="shared" ref="R107:R170" si="42">LEN(Q107)</f>
        <v>0</v>
      </c>
      <c r="S107" s="25" t="e">
        <f t="shared" ref="S107:S170" si="43">R107/$D107</f>
        <v>#DIV/0!</v>
      </c>
      <c r="T107" s="28"/>
      <c r="U107" s="16">
        <f t="shared" ref="U107:U170" si="44">LEN(T107)</f>
        <v>0</v>
      </c>
      <c r="V107" s="25" t="e">
        <f t="shared" ref="V107:V170" si="45">U107/$D107</f>
        <v>#DIV/0!</v>
      </c>
    </row>
    <row r="108" spans="1:22" ht="15.75" hidden="1" customHeight="1">
      <c r="A108" s="15">
        <f t="shared" si="28"/>
        <v>101</v>
      </c>
      <c r="B108" s="21"/>
      <c r="C108" s="14"/>
      <c r="D108" s="22">
        <f t="shared" si="30"/>
        <v>0</v>
      </c>
      <c r="E108" s="23"/>
      <c r="F108" s="16">
        <f t="shared" si="35"/>
        <v>0</v>
      </c>
      <c r="G108" s="30" t="e">
        <f t="shared" si="36"/>
        <v>#DIV/0!</v>
      </c>
      <c r="H108" s="23"/>
      <c r="I108" s="16">
        <f t="shared" si="37"/>
        <v>0</v>
      </c>
      <c r="J108" s="25" t="e">
        <f t="shared" si="17"/>
        <v>#DIV/0!</v>
      </c>
      <c r="K108" s="23"/>
      <c r="L108" s="16">
        <f t="shared" si="38"/>
        <v>0</v>
      </c>
      <c r="M108" s="30" t="e">
        <f t="shared" si="39"/>
        <v>#DIV/0!</v>
      </c>
      <c r="N108" s="79"/>
      <c r="O108" s="16">
        <f t="shared" si="40"/>
        <v>0</v>
      </c>
      <c r="P108" s="82" t="e">
        <f t="shared" si="41"/>
        <v>#DIV/0!</v>
      </c>
      <c r="Q108" s="23"/>
      <c r="R108" s="83">
        <f t="shared" si="42"/>
        <v>0</v>
      </c>
      <c r="S108" s="25" t="e">
        <f t="shared" si="43"/>
        <v>#DIV/0!</v>
      </c>
      <c r="T108" s="28"/>
      <c r="U108" s="16">
        <f t="shared" si="44"/>
        <v>0</v>
      </c>
      <c r="V108" s="25" t="e">
        <f t="shared" si="45"/>
        <v>#DIV/0!</v>
      </c>
    </row>
    <row r="109" spans="1:22" ht="15.75" hidden="1" customHeight="1">
      <c r="A109" s="15">
        <f t="shared" si="28"/>
        <v>102</v>
      </c>
      <c r="B109" s="21"/>
      <c r="C109" s="14"/>
      <c r="D109" s="22">
        <f t="shared" si="30"/>
        <v>0</v>
      </c>
      <c r="E109" s="23"/>
      <c r="F109" s="16">
        <f t="shared" si="35"/>
        <v>0</v>
      </c>
      <c r="G109" s="30" t="e">
        <f t="shared" si="36"/>
        <v>#DIV/0!</v>
      </c>
      <c r="H109" s="23"/>
      <c r="I109" s="16">
        <f t="shared" si="37"/>
        <v>0</v>
      </c>
      <c r="J109" s="25" t="e">
        <f t="shared" si="17"/>
        <v>#DIV/0!</v>
      </c>
      <c r="K109" s="23"/>
      <c r="L109" s="16">
        <f t="shared" si="38"/>
        <v>0</v>
      </c>
      <c r="M109" s="30" t="e">
        <f t="shared" si="39"/>
        <v>#DIV/0!</v>
      </c>
      <c r="N109" s="79"/>
      <c r="O109" s="16">
        <f t="shared" si="40"/>
        <v>0</v>
      </c>
      <c r="P109" s="82" t="e">
        <f t="shared" si="41"/>
        <v>#DIV/0!</v>
      </c>
      <c r="Q109" s="23"/>
      <c r="R109" s="83">
        <f t="shared" si="42"/>
        <v>0</v>
      </c>
      <c r="S109" s="25" t="e">
        <f t="shared" si="43"/>
        <v>#DIV/0!</v>
      </c>
      <c r="T109" s="28"/>
      <c r="U109" s="16">
        <f t="shared" si="44"/>
        <v>0</v>
      </c>
      <c r="V109" s="25" t="e">
        <f t="shared" si="45"/>
        <v>#DIV/0!</v>
      </c>
    </row>
    <row r="110" spans="1:22" ht="15.75" hidden="1" customHeight="1">
      <c r="A110" s="15">
        <f t="shared" si="28"/>
        <v>103</v>
      </c>
      <c r="B110" s="21"/>
      <c r="C110" s="14"/>
      <c r="D110" s="22">
        <f t="shared" si="30"/>
        <v>0</v>
      </c>
      <c r="E110" s="23"/>
      <c r="F110" s="16">
        <f t="shared" si="35"/>
        <v>0</v>
      </c>
      <c r="G110" s="30" t="e">
        <f t="shared" si="36"/>
        <v>#DIV/0!</v>
      </c>
      <c r="H110" s="23"/>
      <c r="I110" s="16">
        <f t="shared" si="37"/>
        <v>0</v>
      </c>
      <c r="J110" s="25" t="e">
        <f t="shared" si="17"/>
        <v>#DIV/0!</v>
      </c>
      <c r="K110" s="23"/>
      <c r="L110" s="16">
        <f t="shared" si="38"/>
        <v>0</v>
      </c>
      <c r="M110" s="30" t="e">
        <f t="shared" si="39"/>
        <v>#DIV/0!</v>
      </c>
      <c r="N110" s="79"/>
      <c r="O110" s="16">
        <f t="shared" si="40"/>
        <v>0</v>
      </c>
      <c r="P110" s="82" t="e">
        <f t="shared" si="41"/>
        <v>#DIV/0!</v>
      </c>
      <c r="Q110" s="23"/>
      <c r="R110" s="83">
        <f t="shared" si="42"/>
        <v>0</v>
      </c>
      <c r="S110" s="25" t="e">
        <f t="shared" si="43"/>
        <v>#DIV/0!</v>
      </c>
      <c r="T110" s="28"/>
      <c r="U110" s="16">
        <f t="shared" si="44"/>
        <v>0</v>
      </c>
      <c r="V110" s="25" t="e">
        <f t="shared" si="45"/>
        <v>#DIV/0!</v>
      </c>
    </row>
    <row r="111" spans="1:22" ht="15.75" hidden="1" customHeight="1">
      <c r="A111" s="15">
        <f t="shared" si="28"/>
        <v>104</v>
      </c>
      <c r="B111" s="21"/>
      <c r="C111" s="14"/>
      <c r="D111" s="22">
        <f t="shared" si="30"/>
        <v>0</v>
      </c>
      <c r="E111" s="23"/>
      <c r="F111" s="16">
        <f t="shared" si="35"/>
        <v>0</v>
      </c>
      <c r="G111" s="30" t="e">
        <f t="shared" si="36"/>
        <v>#DIV/0!</v>
      </c>
      <c r="H111" s="23"/>
      <c r="I111" s="16">
        <f t="shared" si="37"/>
        <v>0</v>
      </c>
      <c r="J111" s="25" t="e">
        <f t="shared" si="17"/>
        <v>#DIV/0!</v>
      </c>
      <c r="K111" s="23"/>
      <c r="L111" s="16">
        <f t="shared" si="38"/>
        <v>0</v>
      </c>
      <c r="M111" s="30" t="e">
        <f t="shared" si="39"/>
        <v>#DIV/0!</v>
      </c>
      <c r="N111" s="79"/>
      <c r="O111" s="16">
        <f t="shared" si="40"/>
        <v>0</v>
      </c>
      <c r="P111" s="82" t="e">
        <f t="shared" si="41"/>
        <v>#DIV/0!</v>
      </c>
      <c r="Q111" s="23"/>
      <c r="R111" s="83">
        <f t="shared" si="42"/>
        <v>0</v>
      </c>
      <c r="S111" s="25" t="e">
        <f t="shared" si="43"/>
        <v>#DIV/0!</v>
      </c>
      <c r="T111" s="28"/>
      <c r="U111" s="16">
        <f t="shared" si="44"/>
        <v>0</v>
      </c>
      <c r="V111" s="25" t="e">
        <f t="shared" si="45"/>
        <v>#DIV/0!</v>
      </c>
    </row>
    <row r="112" spans="1:22" ht="15.75" hidden="1" customHeight="1">
      <c r="A112" s="15">
        <f t="shared" si="28"/>
        <v>105</v>
      </c>
      <c r="B112" s="21"/>
      <c r="C112" s="14"/>
      <c r="D112" s="22">
        <f t="shared" si="30"/>
        <v>0</v>
      </c>
      <c r="E112" s="23"/>
      <c r="F112" s="16">
        <f t="shared" si="35"/>
        <v>0</v>
      </c>
      <c r="G112" s="30" t="e">
        <f t="shared" si="36"/>
        <v>#DIV/0!</v>
      </c>
      <c r="H112" s="23"/>
      <c r="I112" s="16">
        <f t="shared" si="37"/>
        <v>0</v>
      </c>
      <c r="J112" s="25" t="e">
        <f t="shared" si="17"/>
        <v>#DIV/0!</v>
      </c>
      <c r="K112" s="23"/>
      <c r="L112" s="16">
        <f t="shared" si="38"/>
        <v>0</v>
      </c>
      <c r="M112" s="30" t="e">
        <f t="shared" si="39"/>
        <v>#DIV/0!</v>
      </c>
      <c r="N112" s="79"/>
      <c r="O112" s="16">
        <f t="shared" si="40"/>
        <v>0</v>
      </c>
      <c r="P112" s="82" t="e">
        <f t="shared" si="41"/>
        <v>#DIV/0!</v>
      </c>
      <c r="Q112" s="23"/>
      <c r="R112" s="83">
        <f t="shared" si="42"/>
        <v>0</v>
      </c>
      <c r="S112" s="25" t="e">
        <f t="shared" si="43"/>
        <v>#DIV/0!</v>
      </c>
      <c r="T112" s="28"/>
      <c r="U112" s="16">
        <f t="shared" si="44"/>
        <v>0</v>
      </c>
      <c r="V112" s="25" t="e">
        <f t="shared" si="45"/>
        <v>#DIV/0!</v>
      </c>
    </row>
    <row r="113" spans="1:22" ht="15.75" hidden="1" customHeight="1">
      <c r="A113" s="15">
        <f t="shared" si="28"/>
        <v>106</v>
      </c>
      <c r="B113" s="21"/>
      <c r="C113" s="14"/>
      <c r="D113" s="22">
        <f t="shared" si="30"/>
        <v>0</v>
      </c>
      <c r="E113" s="23"/>
      <c r="F113" s="16">
        <f t="shared" si="35"/>
        <v>0</v>
      </c>
      <c r="G113" s="30" t="e">
        <f t="shared" si="36"/>
        <v>#DIV/0!</v>
      </c>
      <c r="H113" s="23"/>
      <c r="I113" s="16">
        <f t="shared" si="37"/>
        <v>0</v>
      </c>
      <c r="J113" s="25" t="e">
        <f t="shared" si="17"/>
        <v>#DIV/0!</v>
      </c>
      <c r="K113" s="23"/>
      <c r="L113" s="16">
        <f t="shared" si="38"/>
        <v>0</v>
      </c>
      <c r="M113" s="30" t="e">
        <f t="shared" si="39"/>
        <v>#DIV/0!</v>
      </c>
      <c r="N113" s="79"/>
      <c r="O113" s="16">
        <f t="shared" si="40"/>
        <v>0</v>
      </c>
      <c r="P113" s="82" t="e">
        <f t="shared" si="41"/>
        <v>#DIV/0!</v>
      </c>
      <c r="Q113" s="23"/>
      <c r="R113" s="83">
        <f t="shared" si="42"/>
        <v>0</v>
      </c>
      <c r="S113" s="25" t="e">
        <f t="shared" si="43"/>
        <v>#DIV/0!</v>
      </c>
      <c r="T113" s="28"/>
      <c r="U113" s="16">
        <f t="shared" si="44"/>
        <v>0</v>
      </c>
      <c r="V113" s="25" t="e">
        <f t="shared" si="45"/>
        <v>#DIV/0!</v>
      </c>
    </row>
    <row r="114" spans="1:22" ht="15.75" hidden="1" customHeight="1">
      <c r="A114" s="15">
        <f t="shared" si="28"/>
        <v>107</v>
      </c>
      <c r="B114" s="21"/>
      <c r="C114" s="14"/>
      <c r="D114" s="22">
        <f t="shared" si="30"/>
        <v>0</v>
      </c>
      <c r="E114" s="23"/>
      <c r="F114" s="16">
        <f t="shared" si="35"/>
        <v>0</v>
      </c>
      <c r="G114" s="30" t="e">
        <f t="shared" si="36"/>
        <v>#DIV/0!</v>
      </c>
      <c r="H114" s="23"/>
      <c r="I114" s="16">
        <f t="shared" si="37"/>
        <v>0</v>
      </c>
      <c r="J114" s="25" t="e">
        <f t="shared" si="17"/>
        <v>#DIV/0!</v>
      </c>
      <c r="K114" s="23"/>
      <c r="L114" s="16">
        <f t="shared" si="38"/>
        <v>0</v>
      </c>
      <c r="M114" s="30" t="e">
        <f t="shared" si="39"/>
        <v>#DIV/0!</v>
      </c>
      <c r="N114" s="79"/>
      <c r="O114" s="16">
        <f t="shared" si="40"/>
        <v>0</v>
      </c>
      <c r="P114" s="82" t="e">
        <f t="shared" si="41"/>
        <v>#DIV/0!</v>
      </c>
      <c r="Q114" s="23"/>
      <c r="R114" s="83">
        <f t="shared" si="42"/>
        <v>0</v>
      </c>
      <c r="S114" s="25" t="e">
        <f t="shared" si="43"/>
        <v>#DIV/0!</v>
      </c>
      <c r="T114" s="28"/>
      <c r="U114" s="16">
        <f t="shared" si="44"/>
        <v>0</v>
      </c>
      <c r="V114" s="25" t="e">
        <f t="shared" si="45"/>
        <v>#DIV/0!</v>
      </c>
    </row>
    <row r="115" spans="1:22" ht="15.75" hidden="1" customHeight="1">
      <c r="A115" s="15">
        <f t="shared" si="28"/>
        <v>108</v>
      </c>
      <c r="B115" s="21"/>
      <c r="C115" s="14"/>
      <c r="D115" s="22">
        <f t="shared" si="30"/>
        <v>0</v>
      </c>
      <c r="E115" s="23"/>
      <c r="F115" s="16">
        <f t="shared" si="35"/>
        <v>0</v>
      </c>
      <c r="G115" s="30" t="e">
        <f t="shared" si="36"/>
        <v>#DIV/0!</v>
      </c>
      <c r="H115" s="23"/>
      <c r="I115" s="16">
        <f t="shared" si="37"/>
        <v>0</v>
      </c>
      <c r="J115" s="25" t="e">
        <f t="shared" si="17"/>
        <v>#DIV/0!</v>
      </c>
      <c r="K115" s="23"/>
      <c r="L115" s="16">
        <f t="shared" si="38"/>
        <v>0</v>
      </c>
      <c r="M115" s="30" t="e">
        <f t="shared" si="39"/>
        <v>#DIV/0!</v>
      </c>
      <c r="N115" s="79"/>
      <c r="O115" s="16">
        <f t="shared" si="40"/>
        <v>0</v>
      </c>
      <c r="P115" s="82" t="e">
        <f t="shared" si="41"/>
        <v>#DIV/0!</v>
      </c>
      <c r="Q115" s="23"/>
      <c r="R115" s="83">
        <f t="shared" si="42"/>
        <v>0</v>
      </c>
      <c r="S115" s="25" t="e">
        <f t="shared" si="43"/>
        <v>#DIV/0!</v>
      </c>
      <c r="T115" s="28"/>
      <c r="U115" s="16">
        <f t="shared" si="44"/>
        <v>0</v>
      </c>
      <c r="V115" s="25" t="e">
        <f t="shared" si="45"/>
        <v>#DIV/0!</v>
      </c>
    </row>
    <row r="116" spans="1:22" ht="15.75" hidden="1" customHeight="1">
      <c r="A116" s="15">
        <f t="shared" si="28"/>
        <v>109</v>
      </c>
      <c r="B116" s="21"/>
      <c r="C116" s="14"/>
      <c r="D116" s="22">
        <f t="shared" si="30"/>
        <v>0</v>
      </c>
      <c r="E116" s="23"/>
      <c r="F116" s="16">
        <f t="shared" si="35"/>
        <v>0</v>
      </c>
      <c r="G116" s="30" t="e">
        <f t="shared" si="36"/>
        <v>#DIV/0!</v>
      </c>
      <c r="H116" s="23"/>
      <c r="I116" s="16">
        <f t="shared" si="37"/>
        <v>0</v>
      </c>
      <c r="J116" s="25" t="e">
        <f t="shared" si="17"/>
        <v>#DIV/0!</v>
      </c>
      <c r="K116" s="23"/>
      <c r="L116" s="16">
        <f t="shared" si="38"/>
        <v>0</v>
      </c>
      <c r="M116" s="30" t="e">
        <f t="shared" si="39"/>
        <v>#DIV/0!</v>
      </c>
      <c r="N116" s="79"/>
      <c r="O116" s="16">
        <f t="shared" si="40"/>
        <v>0</v>
      </c>
      <c r="P116" s="82" t="e">
        <f t="shared" si="41"/>
        <v>#DIV/0!</v>
      </c>
      <c r="Q116" s="23"/>
      <c r="R116" s="83">
        <f t="shared" si="42"/>
        <v>0</v>
      </c>
      <c r="S116" s="25" t="e">
        <f t="shared" si="43"/>
        <v>#DIV/0!</v>
      </c>
      <c r="T116" s="28"/>
      <c r="U116" s="16">
        <f t="shared" si="44"/>
        <v>0</v>
      </c>
      <c r="V116" s="25" t="e">
        <f t="shared" si="45"/>
        <v>#DIV/0!</v>
      </c>
    </row>
    <row r="117" spans="1:22" ht="15.75" hidden="1" customHeight="1">
      <c r="A117" s="15">
        <f t="shared" si="28"/>
        <v>110</v>
      </c>
      <c r="B117" s="21"/>
      <c r="C117" s="14"/>
      <c r="D117" s="22">
        <f t="shared" si="30"/>
        <v>0</v>
      </c>
      <c r="E117" s="23"/>
      <c r="F117" s="16">
        <f t="shared" si="35"/>
        <v>0</v>
      </c>
      <c r="G117" s="30" t="e">
        <f t="shared" si="36"/>
        <v>#DIV/0!</v>
      </c>
      <c r="H117" s="23"/>
      <c r="I117" s="16">
        <f t="shared" si="37"/>
        <v>0</v>
      </c>
      <c r="J117" s="25" t="e">
        <f t="shared" si="17"/>
        <v>#DIV/0!</v>
      </c>
      <c r="K117" s="23"/>
      <c r="L117" s="16">
        <f t="shared" si="38"/>
        <v>0</v>
      </c>
      <c r="M117" s="30" t="e">
        <f t="shared" si="39"/>
        <v>#DIV/0!</v>
      </c>
      <c r="N117" s="79"/>
      <c r="O117" s="16">
        <f t="shared" si="40"/>
        <v>0</v>
      </c>
      <c r="P117" s="82" t="e">
        <f t="shared" si="41"/>
        <v>#DIV/0!</v>
      </c>
      <c r="Q117" s="23"/>
      <c r="R117" s="83">
        <f t="shared" si="42"/>
        <v>0</v>
      </c>
      <c r="S117" s="25" t="e">
        <f t="shared" si="43"/>
        <v>#DIV/0!</v>
      </c>
      <c r="T117" s="28"/>
      <c r="U117" s="16">
        <f t="shared" si="44"/>
        <v>0</v>
      </c>
      <c r="V117" s="25" t="e">
        <f t="shared" si="45"/>
        <v>#DIV/0!</v>
      </c>
    </row>
    <row r="118" spans="1:22" ht="15.75" hidden="1" customHeight="1">
      <c r="A118" s="15">
        <f t="shared" si="28"/>
        <v>111</v>
      </c>
      <c r="B118" s="21"/>
      <c r="C118" s="14"/>
      <c r="D118" s="22">
        <f t="shared" si="30"/>
        <v>0</v>
      </c>
      <c r="E118" s="23"/>
      <c r="F118" s="16">
        <f t="shared" si="35"/>
        <v>0</v>
      </c>
      <c r="G118" s="30" t="e">
        <f t="shared" si="36"/>
        <v>#DIV/0!</v>
      </c>
      <c r="H118" s="23"/>
      <c r="I118" s="16">
        <f t="shared" si="37"/>
        <v>0</v>
      </c>
      <c r="J118" s="25" t="e">
        <f t="shared" si="17"/>
        <v>#DIV/0!</v>
      </c>
      <c r="K118" s="23"/>
      <c r="L118" s="16">
        <f t="shared" si="38"/>
        <v>0</v>
      </c>
      <c r="M118" s="30" t="e">
        <f t="shared" si="39"/>
        <v>#DIV/0!</v>
      </c>
      <c r="N118" s="79"/>
      <c r="O118" s="16">
        <f t="shared" si="40"/>
        <v>0</v>
      </c>
      <c r="P118" s="82" t="e">
        <f t="shared" si="41"/>
        <v>#DIV/0!</v>
      </c>
      <c r="Q118" s="23"/>
      <c r="R118" s="83">
        <f t="shared" si="42"/>
        <v>0</v>
      </c>
      <c r="S118" s="25" t="e">
        <f t="shared" si="43"/>
        <v>#DIV/0!</v>
      </c>
      <c r="T118" s="28"/>
      <c r="U118" s="16">
        <f t="shared" si="44"/>
        <v>0</v>
      </c>
      <c r="V118" s="25" t="e">
        <f t="shared" si="45"/>
        <v>#DIV/0!</v>
      </c>
    </row>
    <row r="119" spans="1:22" ht="15.75" hidden="1" customHeight="1">
      <c r="A119" s="15">
        <f t="shared" si="28"/>
        <v>112</v>
      </c>
      <c r="B119" s="21"/>
      <c r="C119" s="14"/>
      <c r="D119" s="22">
        <f t="shared" si="30"/>
        <v>0</v>
      </c>
      <c r="E119" s="23"/>
      <c r="F119" s="16">
        <f t="shared" si="35"/>
        <v>0</v>
      </c>
      <c r="G119" s="30" t="e">
        <f t="shared" si="36"/>
        <v>#DIV/0!</v>
      </c>
      <c r="H119" s="23"/>
      <c r="I119" s="16">
        <f t="shared" si="37"/>
        <v>0</v>
      </c>
      <c r="J119" s="25" t="e">
        <f t="shared" si="17"/>
        <v>#DIV/0!</v>
      </c>
      <c r="K119" s="23"/>
      <c r="L119" s="16">
        <f t="shared" si="38"/>
        <v>0</v>
      </c>
      <c r="M119" s="30" t="e">
        <f t="shared" si="39"/>
        <v>#DIV/0!</v>
      </c>
      <c r="N119" s="79"/>
      <c r="O119" s="16">
        <f t="shared" si="40"/>
        <v>0</v>
      </c>
      <c r="P119" s="82" t="e">
        <f t="shared" si="41"/>
        <v>#DIV/0!</v>
      </c>
      <c r="Q119" s="23"/>
      <c r="R119" s="83">
        <f t="shared" si="42"/>
        <v>0</v>
      </c>
      <c r="S119" s="25" t="e">
        <f t="shared" si="43"/>
        <v>#DIV/0!</v>
      </c>
      <c r="T119" s="28"/>
      <c r="U119" s="16">
        <f t="shared" si="44"/>
        <v>0</v>
      </c>
      <c r="V119" s="25" t="e">
        <f t="shared" si="45"/>
        <v>#DIV/0!</v>
      </c>
    </row>
    <row r="120" spans="1:22" ht="15.75" hidden="1" customHeight="1">
      <c r="A120" s="15">
        <f t="shared" si="28"/>
        <v>113</v>
      </c>
      <c r="B120" s="21"/>
      <c r="C120" s="14"/>
      <c r="D120" s="22">
        <f t="shared" si="30"/>
        <v>0</v>
      </c>
      <c r="E120" s="23"/>
      <c r="F120" s="16">
        <f t="shared" si="35"/>
        <v>0</v>
      </c>
      <c r="G120" s="30" t="e">
        <f t="shared" si="36"/>
        <v>#DIV/0!</v>
      </c>
      <c r="H120" s="23"/>
      <c r="I120" s="16">
        <f t="shared" si="37"/>
        <v>0</v>
      </c>
      <c r="J120" s="25" t="e">
        <f t="shared" si="17"/>
        <v>#DIV/0!</v>
      </c>
      <c r="K120" s="23"/>
      <c r="L120" s="16">
        <f t="shared" si="38"/>
        <v>0</v>
      </c>
      <c r="M120" s="30" t="e">
        <f t="shared" si="39"/>
        <v>#DIV/0!</v>
      </c>
      <c r="N120" s="79"/>
      <c r="O120" s="16">
        <f t="shared" si="40"/>
        <v>0</v>
      </c>
      <c r="P120" s="82" t="e">
        <f t="shared" si="41"/>
        <v>#DIV/0!</v>
      </c>
      <c r="Q120" s="23"/>
      <c r="R120" s="83">
        <f t="shared" si="42"/>
        <v>0</v>
      </c>
      <c r="S120" s="25" t="e">
        <f t="shared" si="43"/>
        <v>#DIV/0!</v>
      </c>
      <c r="T120" s="28"/>
      <c r="U120" s="16">
        <f t="shared" si="44"/>
        <v>0</v>
      </c>
      <c r="V120" s="25" t="e">
        <f t="shared" si="45"/>
        <v>#DIV/0!</v>
      </c>
    </row>
    <row r="121" spans="1:22" ht="15.75" hidden="1" customHeight="1">
      <c r="A121" s="15">
        <f t="shared" si="28"/>
        <v>114</v>
      </c>
      <c r="B121" s="21"/>
      <c r="C121" s="14"/>
      <c r="D121" s="22">
        <f t="shared" si="30"/>
        <v>0</v>
      </c>
      <c r="E121" s="23"/>
      <c r="F121" s="16">
        <f t="shared" si="35"/>
        <v>0</v>
      </c>
      <c r="G121" s="30" t="e">
        <f t="shared" si="36"/>
        <v>#DIV/0!</v>
      </c>
      <c r="H121" s="23"/>
      <c r="I121" s="16">
        <f t="shared" si="37"/>
        <v>0</v>
      </c>
      <c r="J121" s="25" t="e">
        <f t="shared" si="17"/>
        <v>#DIV/0!</v>
      </c>
      <c r="K121" s="23"/>
      <c r="L121" s="16">
        <f t="shared" si="38"/>
        <v>0</v>
      </c>
      <c r="M121" s="30" t="e">
        <f t="shared" si="39"/>
        <v>#DIV/0!</v>
      </c>
      <c r="N121" s="79"/>
      <c r="O121" s="16">
        <f t="shared" si="40"/>
        <v>0</v>
      </c>
      <c r="P121" s="82" t="e">
        <f t="shared" si="41"/>
        <v>#DIV/0!</v>
      </c>
      <c r="Q121" s="23"/>
      <c r="R121" s="83">
        <f t="shared" si="42"/>
        <v>0</v>
      </c>
      <c r="S121" s="25" t="e">
        <f t="shared" si="43"/>
        <v>#DIV/0!</v>
      </c>
      <c r="T121" s="28"/>
      <c r="U121" s="16">
        <f t="shared" si="44"/>
        <v>0</v>
      </c>
      <c r="V121" s="25" t="e">
        <f t="shared" si="45"/>
        <v>#DIV/0!</v>
      </c>
    </row>
    <row r="122" spans="1:22" ht="15.75" hidden="1" customHeight="1">
      <c r="A122" s="15">
        <f t="shared" si="28"/>
        <v>115</v>
      </c>
      <c r="B122" s="21"/>
      <c r="C122" s="14"/>
      <c r="D122" s="22">
        <f t="shared" si="30"/>
        <v>0</v>
      </c>
      <c r="E122" s="23"/>
      <c r="F122" s="16">
        <f t="shared" si="35"/>
        <v>0</v>
      </c>
      <c r="G122" s="30" t="e">
        <f t="shared" si="36"/>
        <v>#DIV/0!</v>
      </c>
      <c r="H122" s="23"/>
      <c r="I122" s="16">
        <f t="shared" si="37"/>
        <v>0</v>
      </c>
      <c r="J122" s="25" t="e">
        <f t="shared" si="17"/>
        <v>#DIV/0!</v>
      </c>
      <c r="K122" s="23"/>
      <c r="L122" s="16">
        <f t="shared" si="38"/>
        <v>0</v>
      </c>
      <c r="M122" s="30" t="e">
        <f t="shared" si="39"/>
        <v>#DIV/0!</v>
      </c>
      <c r="N122" s="79"/>
      <c r="O122" s="16">
        <f t="shared" si="40"/>
        <v>0</v>
      </c>
      <c r="P122" s="82" t="e">
        <f t="shared" si="41"/>
        <v>#DIV/0!</v>
      </c>
      <c r="Q122" s="23"/>
      <c r="R122" s="83">
        <f t="shared" si="42"/>
        <v>0</v>
      </c>
      <c r="S122" s="25" t="e">
        <f t="shared" si="43"/>
        <v>#DIV/0!</v>
      </c>
      <c r="T122" s="28"/>
      <c r="U122" s="16">
        <f t="shared" si="44"/>
        <v>0</v>
      </c>
      <c r="V122" s="25" t="e">
        <f t="shared" si="45"/>
        <v>#DIV/0!</v>
      </c>
    </row>
    <row r="123" spans="1:22" ht="15.75" hidden="1" customHeight="1">
      <c r="A123" s="15">
        <f t="shared" si="28"/>
        <v>116</v>
      </c>
      <c r="B123" s="21"/>
      <c r="C123" s="14"/>
      <c r="D123" s="22">
        <f t="shared" si="30"/>
        <v>0</v>
      </c>
      <c r="E123" s="23"/>
      <c r="F123" s="16">
        <f t="shared" si="35"/>
        <v>0</v>
      </c>
      <c r="G123" s="30" t="e">
        <f t="shared" si="36"/>
        <v>#DIV/0!</v>
      </c>
      <c r="H123" s="23"/>
      <c r="I123" s="16">
        <f t="shared" si="37"/>
        <v>0</v>
      </c>
      <c r="J123" s="25" t="e">
        <f t="shared" si="17"/>
        <v>#DIV/0!</v>
      </c>
      <c r="K123" s="23"/>
      <c r="L123" s="16">
        <f t="shared" si="38"/>
        <v>0</v>
      </c>
      <c r="M123" s="30" t="e">
        <f t="shared" si="39"/>
        <v>#DIV/0!</v>
      </c>
      <c r="N123" s="79"/>
      <c r="O123" s="16">
        <f t="shared" si="40"/>
        <v>0</v>
      </c>
      <c r="P123" s="82" t="e">
        <f t="shared" si="41"/>
        <v>#DIV/0!</v>
      </c>
      <c r="Q123" s="23"/>
      <c r="R123" s="83">
        <f t="shared" si="42"/>
        <v>0</v>
      </c>
      <c r="S123" s="25" t="e">
        <f t="shared" si="43"/>
        <v>#DIV/0!</v>
      </c>
      <c r="T123" s="28"/>
      <c r="U123" s="16">
        <f t="shared" si="44"/>
        <v>0</v>
      </c>
      <c r="V123" s="25" t="e">
        <f t="shared" si="45"/>
        <v>#DIV/0!</v>
      </c>
    </row>
    <row r="124" spans="1:22" ht="15.75" hidden="1" customHeight="1">
      <c r="A124" s="15">
        <f t="shared" si="28"/>
        <v>117</v>
      </c>
      <c r="B124" s="21"/>
      <c r="C124" s="14"/>
      <c r="D124" s="22">
        <f t="shared" si="30"/>
        <v>0</v>
      </c>
      <c r="E124" s="23"/>
      <c r="F124" s="16">
        <f t="shared" si="35"/>
        <v>0</v>
      </c>
      <c r="G124" s="30" t="e">
        <f t="shared" si="36"/>
        <v>#DIV/0!</v>
      </c>
      <c r="H124" s="23"/>
      <c r="I124" s="16">
        <f t="shared" si="37"/>
        <v>0</v>
      </c>
      <c r="J124" s="25" t="e">
        <f t="shared" si="17"/>
        <v>#DIV/0!</v>
      </c>
      <c r="K124" s="23"/>
      <c r="L124" s="16">
        <f t="shared" si="38"/>
        <v>0</v>
      </c>
      <c r="M124" s="30" t="e">
        <f t="shared" si="39"/>
        <v>#DIV/0!</v>
      </c>
      <c r="N124" s="79"/>
      <c r="O124" s="16">
        <f t="shared" si="40"/>
        <v>0</v>
      </c>
      <c r="P124" s="82" t="e">
        <f t="shared" si="41"/>
        <v>#DIV/0!</v>
      </c>
      <c r="Q124" s="23"/>
      <c r="R124" s="83">
        <f t="shared" si="42"/>
        <v>0</v>
      </c>
      <c r="S124" s="25" t="e">
        <f t="shared" si="43"/>
        <v>#DIV/0!</v>
      </c>
      <c r="T124" s="28"/>
      <c r="U124" s="16">
        <f t="shared" si="44"/>
        <v>0</v>
      </c>
      <c r="V124" s="25" t="e">
        <f t="shared" si="45"/>
        <v>#DIV/0!</v>
      </c>
    </row>
    <row r="125" spans="1:22" ht="15.75" hidden="1" customHeight="1">
      <c r="A125" s="15">
        <f t="shared" si="28"/>
        <v>118</v>
      </c>
      <c r="B125" s="21"/>
      <c r="C125" s="14"/>
      <c r="D125" s="22">
        <f t="shared" si="30"/>
        <v>0</v>
      </c>
      <c r="E125" s="23"/>
      <c r="F125" s="16">
        <f t="shared" si="35"/>
        <v>0</v>
      </c>
      <c r="G125" s="30" t="e">
        <f t="shared" si="36"/>
        <v>#DIV/0!</v>
      </c>
      <c r="H125" s="23"/>
      <c r="I125" s="16">
        <f t="shared" si="37"/>
        <v>0</v>
      </c>
      <c r="J125" s="25" t="e">
        <f t="shared" si="17"/>
        <v>#DIV/0!</v>
      </c>
      <c r="K125" s="23"/>
      <c r="L125" s="16">
        <f t="shared" si="38"/>
        <v>0</v>
      </c>
      <c r="M125" s="30" t="e">
        <f t="shared" si="39"/>
        <v>#DIV/0!</v>
      </c>
      <c r="N125" s="79"/>
      <c r="O125" s="16">
        <f t="shared" si="40"/>
        <v>0</v>
      </c>
      <c r="P125" s="82" t="e">
        <f t="shared" si="41"/>
        <v>#DIV/0!</v>
      </c>
      <c r="Q125" s="23"/>
      <c r="R125" s="83">
        <f t="shared" si="42"/>
        <v>0</v>
      </c>
      <c r="S125" s="25" t="e">
        <f t="shared" si="43"/>
        <v>#DIV/0!</v>
      </c>
      <c r="T125" s="28"/>
      <c r="U125" s="16">
        <f t="shared" si="44"/>
        <v>0</v>
      </c>
      <c r="V125" s="25" t="e">
        <f t="shared" si="45"/>
        <v>#DIV/0!</v>
      </c>
    </row>
    <row r="126" spans="1:22" ht="15.75" hidden="1" customHeight="1">
      <c r="A126" s="15">
        <f t="shared" si="28"/>
        <v>119</v>
      </c>
      <c r="B126" s="21"/>
      <c r="C126" s="14"/>
      <c r="D126" s="22">
        <f t="shared" si="30"/>
        <v>0</v>
      </c>
      <c r="E126" s="23"/>
      <c r="F126" s="16">
        <f t="shared" si="35"/>
        <v>0</v>
      </c>
      <c r="G126" s="30" t="e">
        <f t="shared" si="36"/>
        <v>#DIV/0!</v>
      </c>
      <c r="H126" s="23"/>
      <c r="I126" s="16">
        <f t="shared" si="37"/>
        <v>0</v>
      </c>
      <c r="J126" s="25" t="e">
        <f t="shared" si="17"/>
        <v>#DIV/0!</v>
      </c>
      <c r="K126" s="23"/>
      <c r="L126" s="16">
        <f t="shared" si="38"/>
        <v>0</v>
      </c>
      <c r="M126" s="30" t="e">
        <f t="shared" si="39"/>
        <v>#DIV/0!</v>
      </c>
      <c r="N126" s="79"/>
      <c r="O126" s="16">
        <f t="shared" si="40"/>
        <v>0</v>
      </c>
      <c r="P126" s="82" t="e">
        <f t="shared" si="41"/>
        <v>#DIV/0!</v>
      </c>
      <c r="Q126" s="23"/>
      <c r="R126" s="83">
        <f t="shared" si="42"/>
        <v>0</v>
      </c>
      <c r="S126" s="25" t="e">
        <f t="shared" si="43"/>
        <v>#DIV/0!</v>
      </c>
      <c r="T126" s="28"/>
      <c r="U126" s="16">
        <f t="shared" si="44"/>
        <v>0</v>
      </c>
      <c r="V126" s="25" t="e">
        <f t="shared" si="45"/>
        <v>#DIV/0!</v>
      </c>
    </row>
    <row r="127" spans="1:22" ht="15.75" hidden="1" customHeight="1">
      <c r="A127" s="15">
        <f t="shared" si="28"/>
        <v>120</v>
      </c>
      <c r="B127" s="21"/>
      <c r="C127" s="14"/>
      <c r="D127" s="22">
        <f t="shared" si="30"/>
        <v>0</v>
      </c>
      <c r="E127" s="23"/>
      <c r="F127" s="16">
        <f t="shared" si="35"/>
        <v>0</v>
      </c>
      <c r="G127" s="30" t="e">
        <f t="shared" si="36"/>
        <v>#DIV/0!</v>
      </c>
      <c r="H127" s="23"/>
      <c r="I127" s="16">
        <f t="shared" si="37"/>
        <v>0</v>
      </c>
      <c r="J127" s="25" t="e">
        <f t="shared" si="17"/>
        <v>#DIV/0!</v>
      </c>
      <c r="K127" s="23"/>
      <c r="L127" s="16">
        <f t="shared" si="38"/>
        <v>0</v>
      </c>
      <c r="M127" s="30" t="e">
        <f t="shared" si="39"/>
        <v>#DIV/0!</v>
      </c>
      <c r="N127" s="79"/>
      <c r="O127" s="16">
        <f t="shared" si="40"/>
        <v>0</v>
      </c>
      <c r="P127" s="82" t="e">
        <f t="shared" si="41"/>
        <v>#DIV/0!</v>
      </c>
      <c r="Q127" s="23"/>
      <c r="R127" s="83">
        <f t="shared" si="42"/>
        <v>0</v>
      </c>
      <c r="S127" s="25" t="e">
        <f t="shared" si="43"/>
        <v>#DIV/0!</v>
      </c>
      <c r="T127" s="28"/>
      <c r="U127" s="16">
        <f t="shared" si="44"/>
        <v>0</v>
      </c>
      <c r="V127" s="25" t="e">
        <f t="shared" si="45"/>
        <v>#DIV/0!</v>
      </c>
    </row>
    <row r="128" spans="1:22" ht="15.75" hidden="1" customHeight="1">
      <c r="A128" s="15">
        <f t="shared" si="28"/>
        <v>121</v>
      </c>
      <c r="B128" s="21"/>
      <c r="C128" s="14"/>
      <c r="D128" s="22">
        <f t="shared" si="30"/>
        <v>0</v>
      </c>
      <c r="E128" s="23"/>
      <c r="F128" s="16">
        <f t="shared" si="35"/>
        <v>0</v>
      </c>
      <c r="G128" s="30" t="e">
        <f t="shared" si="36"/>
        <v>#DIV/0!</v>
      </c>
      <c r="H128" s="23"/>
      <c r="I128" s="16">
        <f t="shared" si="37"/>
        <v>0</v>
      </c>
      <c r="J128" s="25" t="e">
        <f t="shared" si="17"/>
        <v>#DIV/0!</v>
      </c>
      <c r="K128" s="23"/>
      <c r="L128" s="16">
        <f t="shared" si="38"/>
        <v>0</v>
      </c>
      <c r="M128" s="30" t="e">
        <f t="shared" si="39"/>
        <v>#DIV/0!</v>
      </c>
      <c r="N128" s="79"/>
      <c r="O128" s="16">
        <f t="shared" si="40"/>
        <v>0</v>
      </c>
      <c r="P128" s="82" t="e">
        <f t="shared" si="41"/>
        <v>#DIV/0!</v>
      </c>
      <c r="Q128" s="23"/>
      <c r="R128" s="83">
        <f t="shared" si="42"/>
        <v>0</v>
      </c>
      <c r="S128" s="25" t="e">
        <f t="shared" si="43"/>
        <v>#DIV/0!</v>
      </c>
      <c r="T128" s="28"/>
      <c r="U128" s="16">
        <f t="shared" si="44"/>
        <v>0</v>
      </c>
      <c r="V128" s="25" t="e">
        <f t="shared" si="45"/>
        <v>#DIV/0!</v>
      </c>
    </row>
    <row r="129" spans="1:22" ht="15.75" hidden="1" customHeight="1">
      <c r="A129" s="15">
        <f t="shared" si="28"/>
        <v>122</v>
      </c>
      <c r="B129" s="21"/>
      <c r="C129" s="14"/>
      <c r="D129" s="22">
        <f t="shared" si="30"/>
        <v>0</v>
      </c>
      <c r="E129" s="23"/>
      <c r="F129" s="16">
        <f t="shared" si="35"/>
        <v>0</v>
      </c>
      <c r="G129" s="30" t="e">
        <f t="shared" si="36"/>
        <v>#DIV/0!</v>
      </c>
      <c r="H129" s="23"/>
      <c r="I129" s="16">
        <f t="shared" si="37"/>
        <v>0</v>
      </c>
      <c r="J129" s="25" t="e">
        <f t="shared" si="17"/>
        <v>#DIV/0!</v>
      </c>
      <c r="K129" s="23"/>
      <c r="L129" s="16">
        <f t="shared" si="38"/>
        <v>0</v>
      </c>
      <c r="M129" s="30" t="e">
        <f t="shared" si="39"/>
        <v>#DIV/0!</v>
      </c>
      <c r="N129" s="79"/>
      <c r="O129" s="16">
        <f t="shared" si="40"/>
        <v>0</v>
      </c>
      <c r="P129" s="82" t="e">
        <f t="shared" si="41"/>
        <v>#DIV/0!</v>
      </c>
      <c r="Q129" s="23"/>
      <c r="R129" s="83">
        <f t="shared" si="42"/>
        <v>0</v>
      </c>
      <c r="S129" s="25" t="e">
        <f t="shared" si="43"/>
        <v>#DIV/0!</v>
      </c>
      <c r="T129" s="28"/>
      <c r="U129" s="16">
        <f t="shared" si="44"/>
        <v>0</v>
      </c>
      <c r="V129" s="25" t="e">
        <f t="shared" si="45"/>
        <v>#DIV/0!</v>
      </c>
    </row>
    <row r="130" spans="1:22" ht="15.75" hidden="1" customHeight="1">
      <c r="A130" s="15">
        <f t="shared" si="28"/>
        <v>123</v>
      </c>
      <c r="B130" s="21"/>
      <c r="C130" s="14"/>
      <c r="D130" s="22">
        <f t="shared" si="30"/>
        <v>0</v>
      </c>
      <c r="E130" s="23"/>
      <c r="F130" s="16">
        <f t="shared" si="35"/>
        <v>0</v>
      </c>
      <c r="G130" s="30" t="e">
        <f t="shared" si="36"/>
        <v>#DIV/0!</v>
      </c>
      <c r="H130" s="23"/>
      <c r="I130" s="16">
        <f t="shared" si="37"/>
        <v>0</v>
      </c>
      <c r="J130" s="25" t="e">
        <f t="shared" si="17"/>
        <v>#DIV/0!</v>
      </c>
      <c r="K130" s="23"/>
      <c r="L130" s="16">
        <f t="shared" si="38"/>
        <v>0</v>
      </c>
      <c r="M130" s="30" t="e">
        <f t="shared" si="39"/>
        <v>#DIV/0!</v>
      </c>
      <c r="N130" s="79"/>
      <c r="O130" s="16">
        <f t="shared" si="40"/>
        <v>0</v>
      </c>
      <c r="P130" s="82" t="e">
        <f t="shared" si="41"/>
        <v>#DIV/0!</v>
      </c>
      <c r="Q130" s="23"/>
      <c r="R130" s="83">
        <f t="shared" si="42"/>
        <v>0</v>
      </c>
      <c r="S130" s="25" t="e">
        <f t="shared" si="43"/>
        <v>#DIV/0!</v>
      </c>
      <c r="T130" s="28"/>
      <c r="U130" s="16">
        <f t="shared" si="44"/>
        <v>0</v>
      </c>
      <c r="V130" s="25" t="e">
        <f t="shared" si="45"/>
        <v>#DIV/0!</v>
      </c>
    </row>
    <row r="131" spans="1:22" ht="15.75" hidden="1" customHeight="1">
      <c r="A131" s="15">
        <f t="shared" si="28"/>
        <v>124</v>
      </c>
      <c r="B131" s="21"/>
      <c r="C131" s="14"/>
      <c r="D131" s="22">
        <f t="shared" si="30"/>
        <v>0</v>
      </c>
      <c r="E131" s="23"/>
      <c r="F131" s="16">
        <f t="shared" si="35"/>
        <v>0</v>
      </c>
      <c r="G131" s="30" t="e">
        <f t="shared" si="36"/>
        <v>#DIV/0!</v>
      </c>
      <c r="H131" s="23"/>
      <c r="I131" s="16">
        <f t="shared" si="37"/>
        <v>0</v>
      </c>
      <c r="J131" s="25" t="e">
        <f t="shared" si="17"/>
        <v>#DIV/0!</v>
      </c>
      <c r="K131" s="23"/>
      <c r="L131" s="16">
        <f t="shared" si="38"/>
        <v>0</v>
      </c>
      <c r="M131" s="30" t="e">
        <f t="shared" si="39"/>
        <v>#DIV/0!</v>
      </c>
      <c r="N131" s="79"/>
      <c r="O131" s="16">
        <f t="shared" si="40"/>
        <v>0</v>
      </c>
      <c r="P131" s="82" t="e">
        <f t="shared" si="41"/>
        <v>#DIV/0!</v>
      </c>
      <c r="Q131" s="23"/>
      <c r="R131" s="83">
        <f t="shared" si="42"/>
        <v>0</v>
      </c>
      <c r="S131" s="25" t="e">
        <f t="shared" si="43"/>
        <v>#DIV/0!</v>
      </c>
      <c r="T131" s="28"/>
      <c r="U131" s="16">
        <f t="shared" si="44"/>
        <v>0</v>
      </c>
      <c r="V131" s="25" t="e">
        <f t="shared" si="45"/>
        <v>#DIV/0!</v>
      </c>
    </row>
    <row r="132" spans="1:22" ht="15.75" hidden="1" customHeight="1">
      <c r="A132" s="15">
        <f t="shared" si="28"/>
        <v>125</v>
      </c>
      <c r="B132" s="21"/>
      <c r="C132" s="14"/>
      <c r="D132" s="22">
        <f t="shared" si="30"/>
        <v>0</v>
      </c>
      <c r="E132" s="23"/>
      <c r="F132" s="16">
        <f t="shared" si="35"/>
        <v>0</v>
      </c>
      <c r="G132" s="30" t="e">
        <f t="shared" si="36"/>
        <v>#DIV/0!</v>
      </c>
      <c r="H132" s="23"/>
      <c r="I132" s="16">
        <f t="shared" si="37"/>
        <v>0</v>
      </c>
      <c r="J132" s="25" t="e">
        <f t="shared" si="17"/>
        <v>#DIV/0!</v>
      </c>
      <c r="K132" s="23"/>
      <c r="L132" s="16">
        <f t="shared" si="38"/>
        <v>0</v>
      </c>
      <c r="M132" s="30" t="e">
        <f t="shared" si="39"/>
        <v>#DIV/0!</v>
      </c>
      <c r="N132" s="79"/>
      <c r="O132" s="16">
        <f t="shared" si="40"/>
        <v>0</v>
      </c>
      <c r="P132" s="82" t="e">
        <f t="shared" si="41"/>
        <v>#DIV/0!</v>
      </c>
      <c r="Q132" s="23"/>
      <c r="R132" s="83">
        <f t="shared" si="42"/>
        <v>0</v>
      </c>
      <c r="S132" s="25" t="e">
        <f t="shared" si="43"/>
        <v>#DIV/0!</v>
      </c>
      <c r="T132" s="28"/>
      <c r="U132" s="16">
        <f t="shared" si="44"/>
        <v>0</v>
      </c>
      <c r="V132" s="25" t="e">
        <f t="shared" si="45"/>
        <v>#DIV/0!</v>
      </c>
    </row>
    <row r="133" spans="1:22" ht="15.75" hidden="1" customHeight="1">
      <c r="A133" s="15">
        <f t="shared" si="28"/>
        <v>126</v>
      </c>
      <c r="B133" s="21"/>
      <c r="C133" s="14"/>
      <c r="D133" s="22">
        <f t="shared" si="30"/>
        <v>0</v>
      </c>
      <c r="E133" s="23"/>
      <c r="F133" s="16">
        <f t="shared" si="35"/>
        <v>0</v>
      </c>
      <c r="G133" s="30" t="e">
        <f t="shared" si="36"/>
        <v>#DIV/0!</v>
      </c>
      <c r="H133" s="23"/>
      <c r="I133" s="16">
        <f t="shared" si="37"/>
        <v>0</v>
      </c>
      <c r="J133" s="25" t="e">
        <f t="shared" si="17"/>
        <v>#DIV/0!</v>
      </c>
      <c r="K133" s="23"/>
      <c r="L133" s="16">
        <f t="shared" si="38"/>
        <v>0</v>
      </c>
      <c r="M133" s="30" t="e">
        <f t="shared" si="39"/>
        <v>#DIV/0!</v>
      </c>
      <c r="N133" s="79"/>
      <c r="O133" s="16">
        <f t="shared" si="40"/>
        <v>0</v>
      </c>
      <c r="P133" s="82" t="e">
        <f t="shared" si="41"/>
        <v>#DIV/0!</v>
      </c>
      <c r="Q133" s="23"/>
      <c r="R133" s="83">
        <f t="shared" si="42"/>
        <v>0</v>
      </c>
      <c r="S133" s="25" t="e">
        <f t="shared" si="43"/>
        <v>#DIV/0!</v>
      </c>
      <c r="T133" s="28"/>
      <c r="U133" s="16">
        <f t="shared" si="44"/>
        <v>0</v>
      </c>
      <c r="V133" s="25" t="e">
        <f t="shared" si="45"/>
        <v>#DIV/0!</v>
      </c>
    </row>
    <row r="134" spans="1:22" ht="15.75" hidden="1" customHeight="1">
      <c r="A134" s="15">
        <f t="shared" si="28"/>
        <v>127</v>
      </c>
      <c r="B134" s="21"/>
      <c r="C134" s="14"/>
      <c r="D134" s="22">
        <f t="shared" si="30"/>
        <v>0</v>
      </c>
      <c r="E134" s="23"/>
      <c r="F134" s="16">
        <f t="shared" si="35"/>
        <v>0</v>
      </c>
      <c r="G134" s="30" t="e">
        <f t="shared" si="36"/>
        <v>#DIV/0!</v>
      </c>
      <c r="H134" s="23"/>
      <c r="I134" s="16">
        <f t="shared" si="37"/>
        <v>0</v>
      </c>
      <c r="J134" s="25" t="e">
        <f t="shared" si="17"/>
        <v>#DIV/0!</v>
      </c>
      <c r="K134" s="23"/>
      <c r="L134" s="16">
        <f t="shared" si="38"/>
        <v>0</v>
      </c>
      <c r="M134" s="30" t="e">
        <f t="shared" si="39"/>
        <v>#DIV/0!</v>
      </c>
      <c r="N134" s="79"/>
      <c r="O134" s="16">
        <f t="shared" si="40"/>
        <v>0</v>
      </c>
      <c r="P134" s="82" t="e">
        <f t="shared" si="41"/>
        <v>#DIV/0!</v>
      </c>
      <c r="Q134" s="23"/>
      <c r="R134" s="83">
        <f t="shared" si="42"/>
        <v>0</v>
      </c>
      <c r="S134" s="25" t="e">
        <f t="shared" si="43"/>
        <v>#DIV/0!</v>
      </c>
      <c r="T134" s="28"/>
      <c r="U134" s="16">
        <f t="shared" si="44"/>
        <v>0</v>
      </c>
      <c r="V134" s="25" t="e">
        <f t="shared" si="45"/>
        <v>#DIV/0!</v>
      </c>
    </row>
    <row r="135" spans="1:22" ht="15.75" hidden="1" customHeight="1">
      <c r="A135" s="15">
        <f t="shared" si="28"/>
        <v>128</v>
      </c>
      <c r="B135" s="21"/>
      <c r="C135" s="14"/>
      <c r="D135" s="22">
        <f t="shared" si="30"/>
        <v>0</v>
      </c>
      <c r="E135" s="23"/>
      <c r="F135" s="16">
        <f t="shared" si="35"/>
        <v>0</v>
      </c>
      <c r="G135" s="30" t="e">
        <f t="shared" si="36"/>
        <v>#DIV/0!</v>
      </c>
      <c r="H135" s="23"/>
      <c r="I135" s="16">
        <f t="shared" si="37"/>
        <v>0</v>
      </c>
      <c r="J135" s="25" t="e">
        <f t="shared" si="17"/>
        <v>#DIV/0!</v>
      </c>
      <c r="K135" s="23"/>
      <c r="L135" s="16">
        <f t="shared" si="38"/>
        <v>0</v>
      </c>
      <c r="M135" s="30" t="e">
        <f t="shared" si="39"/>
        <v>#DIV/0!</v>
      </c>
      <c r="N135" s="79"/>
      <c r="O135" s="16">
        <f t="shared" si="40"/>
        <v>0</v>
      </c>
      <c r="P135" s="82" t="e">
        <f t="shared" si="41"/>
        <v>#DIV/0!</v>
      </c>
      <c r="Q135" s="23"/>
      <c r="R135" s="83">
        <f t="shared" si="42"/>
        <v>0</v>
      </c>
      <c r="S135" s="25" t="e">
        <f t="shared" si="43"/>
        <v>#DIV/0!</v>
      </c>
      <c r="T135" s="28"/>
      <c r="U135" s="16">
        <f t="shared" si="44"/>
        <v>0</v>
      </c>
      <c r="V135" s="25" t="e">
        <f t="shared" si="45"/>
        <v>#DIV/0!</v>
      </c>
    </row>
    <row r="136" spans="1:22" ht="15.75" hidden="1" customHeight="1">
      <c r="A136" s="15">
        <f t="shared" si="28"/>
        <v>129</v>
      </c>
      <c r="B136" s="21"/>
      <c r="C136" s="14"/>
      <c r="D136" s="22">
        <f t="shared" si="30"/>
        <v>0</v>
      </c>
      <c r="E136" s="23"/>
      <c r="F136" s="16">
        <f t="shared" si="35"/>
        <v>0</v>
      </c>
      <c r="G136" s="30" t="e">
        <f t="shared" si="36"/>
        <v>#DIV/0!</v>
      </c>
      <c r="H136" s="23"/>
      <c r="I136" s="16">
        <f t="shared" si="37"/>
        <v>0</v>
      </c>
      <c r="J136" s="25" t="e">
        <f t="shared" ref="J136:J199" si="46">I136/$D136</f>
        <v>#DIV/0!</v>
      </c>
      <c r="K136" s="23"/>
      <c r="L136" s="16">
        <f t="shared" si="38"/>
        <v>0</v>
      </c>
      <c r="M136" s="30" t="e">
        <f t="shared" si="39"/>
        <v>#DIV/0!</v>
      </c>
      <c r="N136" s="79"/>
      <c r="O136" s="16">
        <f t="shared" si="40"/>
        <v>0</v>
      </c>
      <c r="P136" s="82" t="e">
        <f t="shared" si="41"/>
        <v>#DIV/0!</v>
      </c>
      <c r="Q136" s="23"/>
      <c r="R136" s="83">
        <f t="shared" si="42"/>
        <v>0</v>
      </c>
      <c r="S136" s="25" t="e">
        <f t="shared" si="43"/>
        <v>#DIV/0!</v>
      </c>
      <c r="T136" s="28"/>
      <c r="U136" s="16">
        <f t="shared" si="44"/>
        <v>0</v>
      </c>
      <c r="V136" s="25" t="e">
        <f t="shared" si="45"/>
        <v>#DIV/0!</v>
      </c>
    </row>
    <row r="137" spans="1:22" ht="15.75" hidden="1" customHeight="1">
      <c r="A137" s="15">
        <f t="shared" si="28"/>
        <v>130</v>
      </c>
      <c r="B137" s="21"/>
      <c r="C137" s="14"/>
      <c r="D137" s="22">
        <f t="shared" si="30"/>
        <v>0</v>
      </c>
      <c r="E137" s="23"/>
      <c r="F137" s="16">
        <f t="shared" si="35"/>
        <v>0</v>
      </c>
      <c r="G137" s="30" t="e">
        <f t="shared" si="36"/>
        <v>#DIV/0!</v>
      </c>
      <c r="H137" s="23"/>
      <c r="I137" s="16">
        <f t="shared" si="37"/>
        <v>0</v>
      </c>
      <c r="J137" s="25" t="e">
        <f t="shared" si="46"/>
        <v>#DIV/0!</v>
      </c>
      <c r="K137" s="23"/>
      <c r="L137" s="16">
        <f t="shared" si="38"/>
        <v>0</v>
      </c>
      <c r="M137" s="30" t="e">
        <f t="shared" si="39"/>
        <v>#DIV/0!</v>
      </c>
      <c r="N137" s="79"/>
      <c r="O137" s="16">
        <f t="shared" si="40"/>
        <v>0</v>
      </c>
      <c r="P137" s="82" t="e">
        <f t="shared" si="41"/>
        <v>#DIV/0!</v>
      </c>
      <c r="Q137" s="23"/>
      <c r="R137" s="83">
        <f t="shared" si="42"/>
        <v>0</v>
      </c>
      <c r="S137" s="25" t="e">
        <f t="shared" si="43"/>
        <v>#DIV/0!</v>
      </c>
      <c r="T137" s="28"/>
      <c r="U137" s="16">
        <f t="shared" si="44"/>
        <v>0</v>
      </c>
      <c r="V137" s="25" t="e">
        <f t="shared" si="45"/>
        <v>#DIV/0!</v>
      </c>
    </row>
    <row r="138" spans="1:22" ht="15.75" hidden="1" customHeight="1">
      <c r="A138" s="15">
        <f t="shared" si="28"/>
        <v>131</v>
      </c>
      <c r="B138" s="21"/>
      <c r="C138" s="14"/>
      <c r="D138" s="22">
        <f t="shared" si="30"/>
        <v>0</v>
      </c>
      <c r="E138" s="23"/>
      <c r="F138" s="16">
        <f t="shared" si="35"/>
        <v>0</v>
      </c>
      <c r="G138" s="30" t="e">
        <f t="shared" si="36"/>
        <v>#DIV/0!</v>
      </c>
      <c r="H138" s="23"/>
      <c r="I138" s="16">
        <f t="shared" si="37"/>
        <v>0</v>
      </c>
      <c r="J138" s="25" t="e">
        <f t="shared" si="46"/>
        <v>#DIV/0!</v>
      </c>
      <c r="K138" s="23"/>
      <c r="L138" s="16">
        <f t="shared" si="38"/>
        <v>0</v>
      </c>
      <c r="M138" s="30" t="e">
        <f t="shared" si="39"/>
        <v>#DIV/0!</v>
      </c>
      <c r="N138" s="79"/>
      <c r="O138" s="16">
        <f t="shared" si="40"/>
        <v>0</v>
      </c>
      <c r="P138" s="82" t="e">
        <f t="shared" si="41"/>
        <v>#DIV/0!</v>
      </c>
      <c r="Q138" s="23"/>
      <c r="R138" s="83">
        <f t="shared" si="42"/>
        <v>0</v>
      </c>
      <c r="S138" s="25" t="e">
        <f t="shared" si="43"/>
        <v>#DIV/0!</v>
      </c>
      <c r="T138" s="28"/>
      <c r="U138" s="16">
        <f t="shared" si="44"/>
        <v>0</v>
      </c>
      <c r="V138" s="25" t="e">
        <f t="shared" si="45"/>
        <v>#DIV/0!</v>
      </c>
    </row>
    <row r="139" spans="1:22" ht="15.75" hidden="1" customHeight="1">
      <c r="A139" s="15">
        <f t="shared" si="28"/>
        <v>132</v>
      </c>
      <c r="B139" s="21"/>
      <c r="C139" s="14"/>
      <c r="D139" s="22">
        <f t="shared" si="30"/>
        <v>0</v>
      </c>
      <c r="E139" s="23"/>
      <c r="F139" s="16">
        <f t="shared" si="35"/>
        <v>0</v>
      </c>
      <c r="G139" s="30" t="e">
        <f t="shared" si="36"/>
        <v>#DIV/0!</v>
      </c>
      <c r="H139" s="23"/>
      <c r="I139" s="16">
        <f t="shared" si="37"/>
        <v>0</v>
      </c>
      <c r="J139" s="25" t="e">
        <f t="shared" si="46"/>
        <v>#DIV/0!</v>
      </c>
      <c r="K139" s="23"/>
      <c r="L139" s="16">
        <f t="shared" si="38"/>
        <v>0</v>
      </c>
      <c r="M139" s="30" t="e">
        <f t="shared" si="39"/>
        <v>#DIV/0!</v>
      </c>
      <c r="N139" s="79"/>
      <c r="O139" s="16">
        <f t="shared" si="40"/>
        <v>0</v>
      </c>
      <c r="P139" s="82" t="e">
        <f t="shared" si="41"/>
        <v>#DIV/0!</v>
      </c>
      <c r="Q139" s="23"/>
      <c r="R139" s="83">
        <f t="shared" si="42"/>
        <v>0</v>
      </c>
      <c r="S139" s="25" t="e">
        <f t="shared" si="43"/>
        <v>#DIV/0!</v>
      </c>
      <c r="T139" s="28"/>
      <c r="U139" s="16">
        <f t="shared" si="44"/>
        <v>0</v>
      </c>
      <c r="V139" s="25" t="e">
        <f t="shared" si="45"/>
        <v>#DIV/0!</v>
      </c>
    </row>
    <row r="140" spans="1:22" ht="15.75" hidden="1" customHeight="1">
      <c r="A140" s="15">
        <f t="shared" si="28"/>
        <v>133</v>
      </c>
      <c r="B140" s="21"/>
      <c r="C140" s="14"/>
      <c r="D140" s="22">
        <f t="shared" si="30"/>
        <v>0</v>
      </c>
      <c r="E140" s="23"/>
      <c r="F140" s="16">
        <f t="shared" si="35"/>
        <v>0</v>
      </c>
      <c r="G140" s="30" t="e">
        <f t="shared" si="36"/>
        <v>#DIV/0!</v>
      </c>
      <c r="H140" s="23"/>
      <c r="I140" s="16">
        <f t="shared" si="37"/>
        <v>0</v>
      </c>
      <c r="J140" s="25" t="e">
        <f t="shared" si="46"/>
        <v>#DIV/0!</v>
      </c>
      <c r="K140" s="23"/>
      <c r="L140" s="16">
        <f t="shared" si="38"/>
        <v>0</v>
      </c>
      <c r="M140" s="30" t="e">
        <f t="shared" si="39"/>
        <v>#DIV/0!</v>
      </c>
      <c r="N140" s="79"/>
      <c r="O140" s="16">
        <f t="shared" si="40"/>
        <v>0</v>
      </c>
      <c r="P140" s="82" t="e">
        <f t="shared" si="41"/>
        <v>#DIV/0!</v>
      </c>
      <c r="Q140" s="23"/>
      <c r="R140" s="83">
        <f t="shared" si="42"/>
        <v>0</v>
      </c>
      <c r="S140" s="25" t="e">
        <f t="shared" si="43"/>
        <v>#DIV/0!</v>
      </c>
      <c r="T140" s="28"/>
      <c r="U140" s="16">
        <f t="shared" si="44"/>
        <v>0</v>
      </c>
      <c r="V140" s="25" t="e">
        <f t="shared" si="45"/>
        <v>#DIV/0!</v>
      </c>
    </row>
    <row r="141" spans="1:22" ht="15.75" hidden="1" customHeight="1">
      <c r="A141" s="15">
        <f t="shared" si="28"/>
        <v>134</v>
      </c>
      <c r="B141" s="21"/>
      <c r="C141" s="14"/>
      <c r="D141" s="22">
        <f t="shared" si="30"/>
        <v>0</v>
      </c>
      <c r="E141" s="23"/>
      <c r="F141" s="16">
        <f t="shared" si="35"/>
        <v>0</v>
      </c>
      <c r="G141" s="30" t="e">
        <f t="shared" si="36"/>
        <v>#DIV/0!</v>
      </c>
      <c r="H141" s="23"/>
      <c r="I141" s="16">
        <f t="shared" si="37"/>
        <v>0</v>
      </c>
      <c r="J141" s="25" t="e">
        <f t="shared" si="46"/>
        <v>#DIV/0!</v>
      </c>
      <c r="K141" s="23"/>
      <c r="L141" s="16">
        <f t="shared" si="38"/>
        <v>0</v>
      </c>
      <c r="M141" s="30" t="e">
        <f t="shared" si="39"/>
        <v>#DIV/0!</v>
      </c>
      <c r="N141" s="79"/>
      <c r="O141" s="16">
        <f t="shared" si="40"/>
        <v>0</v>
      </c>
      <c r="P141" s="82" t="e">
        <f t="shared" si="41"/>
        <v>#DIV/0!</v>
      </c>
      <c r="Q141" s="23"/>
      <c r="R141" s="83">
        <f t="shared" si="42"/>
        <v>0</v>
      </c>
      <c r="S141" s="25" t="e">
        <f t="shared" si="43"/>
        <v>#DIV/0!</v>
      </c>
      <c r="T141" s="28"/>
      <c r="U141" s="16">
        <f t="shared" si="44"/>
        <v>0</v>
      </c>
      <c r="V141" s="25" t="e">
        <f t="shared" si="45"/>
        <v>#DIV/0!</v>
      </c>
    </row>
    <row r="142" spans="1:22" ht="15.75" hidden="1" customHeight="1">
      <c r="A142" s="15">
        <f t="shared" si="28"/>
        <v>135</v>
      </c>
      <c r="B142" s="21"/>
      <c r="C142" s="14"/>
      <c r="D142" s="22">
        <f t="shared" si="30"/>
        <v>0</v>
      </c>
      <c r="E142" s="23"/>
      <c r="F142" s="16">
        <f t="shared" si="35"/>
        <v>0</v>
      </c>
      <c r="G142" s="30" t="e">
        <f t="shared" si="36"/>
        <v>#DIV/0!</v>
      </c>
      <c r="H142" s="23"/>
      <c r="I142" s="16">
        <f t="shared" si="37"/>
        <v>0</v>
      </c>
      <c r="J142" s="25" t="e">
        <f t="shared" si="46"/>
        <v>#DIV/0!</v>
      </c>
      <c r="K142" s="23"/>
      <c r="L142" s="16">
        <f t="shared" si="38"/>
        <v>0</v>
      </c>
      <c r="M142" s="30" t="e">
        <f t="shared" si="39"/>
        <v>#DIV/0!</v>
      </c>
      <c r="N142" s="79"/>
      <c r="O142" s="16">
        <f t="shared" si="40"/>
        <v>0</v>
      </c>
      <c r="P142" s="82" t="e">
        <f t="shared" si="41"/>
        <v>#DIV/0!</v>
      </c>
      <c r="Q142" s="23"/>
      <c r="R142" s="83">
        <f t="shared" si="42"/>
        <v>0</v>
      </c>
      <c r="S142" s="25" t="e">
        <f t="shared" si="43"/>
        <v>#DIV/0!</v>
      </c>
      <c r="T142" s="28"/>
      <c r="U142" s="16">
        <f t="shared" si="44"/>
        <v>0</v>
      </c>
      <c r="V142" s="25" t="e">
        <f t="shared" si="45"/>
        <v>#DIV/0!</v>
      </c>
    </row>
    <row r="143" spans="1:22" ht="15.75" hidden="1" customHeight="1">
      <c r="A143" s="15">
        <f t="shared" si="28"/>
        <v>136</v>
      </c>
      <c r="B143" s="21"/>
      <c r="C143" s="14"/>
      <c r="D143" s="22">
        <f t="shared" si="30"/>
        <v>0</v>
      </c>
      <c r="E143" s="23"/>
      <c r="F143" s="16">
        <f t="shared" si="35"/>
        <v>0</v>
      </c>
      <c r="G143" s="30" t="e">
        <f t="shared" si="36"/>
        <v>#DIV/0!</v>
      </c>
      <c r="H143" s="23"/>
      <c r="I143" s="16">
        <f t="shared" si="37"/>
        <v>0</v>
      </c>
      <c r="J143" s="25" t="e">
        <f t="shared" si="46"/>
        <v>#DIV/0!</v>
      </c>
      <c r="K143" s="23"/>
      <c r="L143" s="16">
        <f t="shared" si="38"/>
        <v>0</v>
      </c>
      <c r="M143" s="30" t="e">
        <f t="shared" si="39"/>
        <v>#DIV/0!</v>
      </c>
      <c r="N143" s="79"/>
      <c r="O143" s="16">
        <f t="shared" si="40"/>
        <v>0</v>
      </c>
      <c r="P143" s="82" t="e">
        <f t="shared" si="41"/>
        <v>#DIV/0!</v>
      </c>
      <c r="Q143" s="23"/>
      <c r="R143" s="83">
        <f t="shared" si="42"/>
        <v>0</v>
      </c>
      <c r="S143" s="25" t="e">
        <f t="shared" si="43"/>
        <v>#DIV/0!</v>
      </c>
      <c r="T143" s="28"/>
      <c r="U143" s="16">
        <f t="shared" si="44"/>
        <v>0</v>
      </c>
      <c r="V143" s="25" t="e">
        <f t="shared" si="45"/>
        <v>#DIV/0!</v>
      </c>
    </row>
    <row r="144" spans="1:22" ht="15.75" hidden="1" customHeight="1">
      <c r="A144" s="15">
        <f t="shared" si="28"/>
        <v>137</v>
      </c>
      <c r="B144" s="21"/>
      <c r="C144" s="14"/>
      <c r="D144" s="22">
        <f t="shared" si="30"/>
        <v>0</v>
      </c>
      <c r="E144" s="23"/>
      <c r="F144" s="16">
        <f t="shared" si="35"/>
        <v>0</v>
      </c>
      <c r="G144" s="30" t="e">
        <f t="shared" si="36"/>
        <v>#DIV/0!</v>
      </c>
      <c r="H144" s="23"/>
      <c r="I144" s="16">
        <f t="shared" si="37"/>
        <v>0</v>
      </c>
      <c r="J144" s="25" t="e">
        <f t="shared" si="46"/>
        <v>#DIV/0!</v>
      </c>
      <c r="K144" s="23"/>
      <c r="L144" s="16">
        <f t="shared" si="38"/>
        <v>0</v>
      </c>
      <c r="M144" s="30" t="e">
        <f t="shared" si="39"/>
        <v>#DIV/0!</v>
      </c>
      <c r="N144" s="79"/>
      <c r="O144" s="16">
        <f t="shared" si="40"/>
        <v>0</v>
      </c>
      <c r="P144" s="82" t="e">
        <f t="shared" si="41"/>
        <v>#DIV/0!</v>
      </c>
      <c r="Q144" s="23"/>
      <c r="R144" s="83">
        <f t="shared" si="42"/>
        <v>0</v>
      </c>
      <c r="S144" s="25" t="e">
        <f t="shared" si="43"/>
        <v>#DIV/0!</v>
      </c>
      <c r="T144" s="28"/>
      <c r="U144" s="16">
        <f t="shared" si="44"/>
        <v>0</v>
      </c>
      <c r="V144" s="25" t="e">
        <f t="shared" si="45"/>
        <v>#DIV/0!</v>
      </c>
    </row>
    <row r="145" spans="1:22" ht="15.75" hidden="1" customHeight="1">
      <c r="A145" s="15">
        <f t="shared" si="28"/>
        <v>138</v>
      </c>
      <c r="B145" s="21"/>
      <c r="C145" s="14"/>
      <c r="D145" s="22">
        <f t="shared" si="30"/>
        <v>0</v>
      </c>
      <c r="E145" s="23"/>
      <c r="F145" s="16">
        <f t="shared" si="35"/>
        <v>0</v>
      </c>
      <c r="G145" s="30" t="e">
        <f t="shared" si="36"/>
        <v>#DIV/0!</v>
      </c>
      <c r="H145" s="23"/>
      <c r="I145" s="16">
        <f t="shared" si="37"/>
        <v>0</v>
      </c>
      <c r="J145" s="25" t="e">
        <f t="shared" si="46"/>
        <v>#DIV/0!</v>
      </c>
      <c r="K145" s="23"/>
      <c r="L145" s="16">
        <f t="shared" si="38"/>
        <v>0</v>
      </c>
      <c r="M145" s="30" t="e">
        <f t="shared" si="39"/>
        <v>#DIV/0!</v>
      </c>
      <c r="N145" s="79"/>
      <c r="O145" s="16">
        <f t="shared" si="40"/>
        <v>0</v>
      </c>
      <c r="P145" s="82" t="e">
        <f t="shared" si="41"/>
        <v>#DIV/0!</v>
      </c>
      <c r="Q145" s="23"/>
      <c r="R145" s="83">
        <f t="shared" si="42"/>
        <v>0</v>
      </c>
      <c r="S145" s="25" t="e">
        <f t="shared" si="43"/>
        <v>#DIV/0!</v>
      </c>
      <c r="T145" s="28"/>
      <c r="U145" s="16">
        <f t="shared" si="44"/>
        <v>0</v>
      </c>
      <c r="V145" s="25" t="e">
        <f t="shared" si="45"/>
        <v>#DIV/0!</v>
      </c>
    </row>
    <row r="146" spans="1:22" ht="15.75" hidden="1" customHeight="1">
      <c r="A146" s="15">
        <f t="shared" si="28"/>
        <v>139</v>
      </c>
      <c r="B146" s="21"/>
      <c r="C146" s="14"/>
      <c r="D146" s="22">
        <f t="shared" si="30"/>
        <v>0</v>
      </c>
      <c r="E146" s="23"/>
      <c r="F146" s="16">
        <f t="shared" si="35"/>
        <v>0</v>
      </c>
      <c r="G146" s="30" t="e">
        <f t="shared" si="36"/>
        <v>#DIV/0!</v>
      </c>
      <c r="H146" s="23"/>
      <c r="I146" s="16">
        <f t="shared" si="37"/>
        <v>0</v>
      </c>
      <c r="J146" s="25" t="e">
        <f t="shared" si="46"/>
        <v>#DIV/0!</v>
      </c>
      <c r="K146" s="23"/>
      <c r="L146" s="16">
        <f t="shared" si="38"/>
        <v>0</v>
      </c>
      <c r="M146" s="30" t="e">
        <f t="shared" si="39"/>
        <v>#DIV/0!</v>
      </c>
      <c r="N146" s="79"/>
      <c r="O146" s="16">
        <f t="shared" si="40"/>
        <v>0</v>
      </c>
      <c r="P146" s="82" t="e">
        <f t="shared" si="41"/>
        <v>#DIV/0!</v>
      </c>
      <c r="Q146" s="23"/>
      <c r="R146" s="83">
        <f t="shared" si="42"/>
        <v>0</v>
      </c>
      <c r="S146" s="25" t="e">
        <f t="shared" si="43"/>
        <v>#DIV/0!</v>
      </c>
      <c r="T146" s="28"/>
      <c r="U146" s="16">
        <f t="shared" si="44"/>
        <v>0</v>
      </c>
      <c r="V146" s="25" t="e">
        <f t="shared" si="45"/>
        <v>#DIV/0!</v>
      </c>
    </row>
    <row r="147" spans="1:22" ht="15.75" hidden="1" customHeight="1">
      <c r="A147" s="15">
        <f t="shared" si="28"/>
        <v>140</v>
      </c>
      <c r="B147" s="21"/>
      <c r="C147" s="14"/>
      <c r="D147" s="22">
        <f t="shared" si="30"/>
        <v>0</v>
      </c>
      <c r="E147" s="23"/>
      <c r="F147" s="16">
        <f t="shared" si="35"/>
        <v>0</v>
      </c>
      <c r="G147" s="30" t="e">
        <f t="shared" si="36"/>
        <v>#DIV/0!</v>
      </c>
      <c r="H147" s="23"/>
      <c r="I147" s="16">
        <f t="shared" si="37"/>
        <v>0</v>
      </c>
      <c r="J147" s="25" t="e">
        <f t="shared" si="46"/>
        <v>#DIV/0!</v>
      </c>
      <c r="K147" s="23"/>
      <c r="L147" s="16">
        <f t="shared" si="38"/>
        <v>0</v>
      </c>
      <c r="M147" s="30" t="e">
        <f t="shared" si="39"/>
        <v>#DIV/0!</v>
      </c>
      <c r="N147" s="79"/>
      <c r="O147" s="16">
        <f t="shared" si="40"/>
        <v>0</v>
      </c>
      <c r="P147" s="82" t="e">
        <f t="shared" si="41"/>
        <v>#DIV/0!</v>
      </c>
      <c r="Q147" s="23"/>
      <c r="R147" s="83">
        <f t="shared" si="42"/>
        <v>0</v>
      </c>
      <c r="S147" s="25" t="e">
        <f t="shared" si="43"/>
        <v>#DIV/0!</v>
      </c>
      <c r="T147" s="28"/>
      <c r="U147" s="16">
        <f t="shared" si="44"/>
        <v>0</v>
      </c>
      <c r="V147" s="25" t="e">
        <f t="shared" si="45"/>
        <v>#DIV/0!</v>
      </c>
    </row>
    <row r="148" spans="1:22" ht="15.75" hidden="1" customHeight="1">
      <c r="A148" s="15">
        <f t="shared" si="28"/>
        <v>141</v>
      </c>
      <c r="B148" s="21"/>
      <c r="C148" s="14"/>
      <c r="D148" s="22">
        <f t="shared" si="30"/>
        <v>0</v>
      </c>
      <c r="E148" s="23"/>
      <c r="F148" s="16">
        <f t="shared" si="35"/>
        <v>0</v>
      </c>
      <c r="G148" s="30" t="e">
        <f t="shared" si="36"/>
        <v>#DIV/0!</v>
      </c>
      <c r="H148" s="23"/>
      <c r="I148" s="16">
        <f t="shared" si="37"/>
        <v>0</v>
      </c>
      <c r="J148" s="25" t="e">
        <f t="shared" si="46"/>
        <v>#DIV/0!</v>
      </c>
      <c r="K148" s="23"/>
      <c r="L148" s="16">
        <f t="shared" si="38"/>
        <v>0</v>
      </c>
      <c r="M148" s="30" t="e">
        <f t="shared" si="39"/>
        <v>#DIV/0!</v>
      </c>
      <c r="N148" s="79"/>
      <c r="O148" s="16">
        <f t="shared" si="40"/>
        <v>0</v>
      </c>
      <c r="P148" s="82" t="e">
        <f t="shared" si="41"/>
        <v>#DIV/0!</v>
      </c>
      <c r="Q148" s="23"/>
      <c r="R148" s="83">
        <f t="shared" si="42"/>
        <v>0</v>
      </c>
      <c r="S148" s="25" t="e">
        <f t="shared" si="43"/>
        <v>#DIV/0!</v>
      </c>
      <c r="T148" s="28"/>
      <c r="U148" s="16">
        <f t="shared" si="44"/>
        <v>0</v>
      </c>
      <c r="V148" s="25" t="e">
        <f t="shared" si="45"/>
        <v>#DIV/0!</v>
      </c>
    </row>
    <row r="149" spans="1:22" ht="15.75" hidden="1" customHeight="1">
      <c r="A149" s="15">
        <f t="shared" si="28"/>
        <v>142</v>
      </c>
      <c r="B149" s="21"/>
      <c r="C149" s="14"/>
      <c r="D149" s="22">
        <f t="shared" si="30"/>
        <v>0</v>
      </c>
      <c r="E149" s="23"/>
      <c r="F149" s="16">
        <f t="shared" si="35"/>
        <v>0</v>
      </c>
      <c r="G149" s="30" t="e">
        <f t="shared" si="36"/>
        <v>#DIV/0!</v>
      </c>
      <c r="H149" s="23"/>
      <c r="I149" s="16">
        <f t="shared" si="37"/>
        <v>0</v>
      </c>
      <c r="J149" s="25" t="e">
        <f t="shared" si="46"/>
        <v>#DIV/0!</v>
      </c>
      <c r="K149" s="23"/>
      <c r="L149" s="16">
        <f t="shared" si="38"/>
        <v>0</v>
      </c>
      <c r="M149" s="30" t="e">
        <f t="shared" si="39"/>
        <v>#DIV/0!</v>
      </c>
      <c r="N149" s="79"/>
      <c r="O149" s="16">
        <f t="shared" si="40"/>
        <v>0</v>
      </c>
      <c r="P149" s="82" t="e">
        <f t="shared" si="41"/>
        <v>#DIV/0!</v>
      </c>
      <c r="Q149" s="23"/>
      <c r="R149" s="83">
        <f t="shared" si="42"/>
        <v>0</v>
      </c>
      <c r="S149" s="25" t="e">
        <f t="shared" si="43"/>
        <v>#DIV/0!</v>
      </c>
      <c r="T149" s="28"/>
      <c r="U149" s="16">
        <f t="shared" si="44"/>
        <v>0</v>
      </c>
      <c r="V149" s="25" t="e">
        <f t="shared" si="45"/>
        <v>#DIV/0!</v>
      </c>
    </row>
    <row r="150" spans="1:22" ht="15.75" hidden="1" customHeight="1">
      <c r="A150" s="15">
        <f t="shared" si="28"/>
        <v>143</v>
      </c>
      <c r="B150" s="21"/>
      <c r="C150" s="14"/>
      <c r="D150" s="22">
        <f t="shared" si="30"/>
        <v>0</v>
      </c>
      <c r="E150" s="23"/>
      <c r="F150" s="16">
        <f t="shared" si="35"/>
        <v>0</v>
      </c>
      <c r="G150" s="30" t="e">
        <f t="shared" si="36"/>
        <v>#DIV/0!</v>
      </c>
      <c r="H150" s="23"/>
      <c r="I150" s="16">
        <f t="shared" si="37"/>
        <v>0</v>
      </c>
      <c r="J150" s="25" t="e">
        <f t="shared" si="46"/>
        <v>#DIV/0!</v>
      </c>
      <c r="K150" s="23"/>
      <c r="L150" s="16">
        <f t="shared" si="38"/>
        <v>0</v>
      </c>
      <c r="M150" s="30" t="e">
        <f t="shared" si="39"/>
        <v>#DIV/0!</v>
      </c>
      <c r="N150" s="79"/>
      <c r="O150" s="16">
        <f t="shared" si="40"/>
        <v>0</v>
      </c>
      <c r="P150" s="82" t="e">
        <f t="shared" si="41"/>
        <v>#DIV/0!</v>
      </c>
      <c r="Q150" s="23"/>
      <c r="R150" s="83">
        <f t="shared" si="42"/>
        <v>0</v>
      </c>
      <c r="S150" s="25" t="e">
        <f t="shared" si="43"/>
        <v>#DIV/0!</v>
      </c>
      <c r="T150" s="28"/>
      <c r="U150" s="16">
        <f t="shared" si="44"/>
        <v>0</v>
      </c>
      <c r="V150" s="25" t="e">
        <f t="shared" si="45"/>
        <v>#DIV/0!</v>
      </c>
    </row>
    <row r="151" spans="1:22" ht="15.75" hidden="1" customHeight="1">
      <c r="A151" s="15">
        <f t="shared" si="28"/>
        <v>144</v>
      </c>
      <c r="B151" s="21"/>
      <c r="C151" s="14"/>
      <c r="D151" s="22">
        <f t="shared" si="30"/>
        <v>0</v>
      </c>
      <c r="E151" s="23"/>
      <c r="F151" s="16">
        <f t="shared" si="35"/>
        <v>0</v>
      </c>
      <c r="G151" s="30" t="e">
        <f t="shared" si="36"/>
        <v>#DIV/0!</v>
      </c>
      <c r="H151" s="23"/>
      <c r="I151" s="16">
        <f t="shared" si="37"/>
        <v>0</v>
      </c>
      <c r="J151" s="25" t="e">
        <f t="shared" si="46"/>
        <v>#DIV/0!</v>
      </c>
      <c r="K151" s="23"/>
      <c r="L151" s="16">
        <f t="shared" si="38"/>
        <v>0</v>
      </c>
      <c r="M151" s="30" t="e">
        <f t="shared" si="39"/>
        <v>#DIV/0!</v>
      </c>
      <c r="N151" s="79"/>
      <c r="O151" s="16">
        <f t="shared" si="40"/>
        <v>0</v>
      </c>
      <c r="P151" s="82" t="e">
        <f t="shared" si="41"/>
        <v>#DIV/0!</v>
      </c>
      <c r="Q151" s="23"/>
      <c r="R151" s="83">
        <f t="shared" si="42"/>
        <v>0</v>
      </c>
      <c r="S151" s="25" t="e">
        <f t="shared" si="43"/>
        <v>#DIV/0!</v>
      </c>
      <c r="T151" s="28"/>
      <c r="U151" s="16">
        <f t="shared" si="44"/>
        <v>0</v>
      </c>
      <c r="V151" s="25" t="e">
        <f t="shared" si="45"/>
        <v>#DIV/0!</v>
      </c>
    </row>
    <row r="152" spans="1:22" ht="15.75" hidden="1" customHeight="1">
      <c r="A152" s="15">
        <f t="shared" si="28"/>
        <v>145</v>
      </c>
      <c r="B152" s="21"/>
      <c r="C152" s="14"/>
      <c r="D152" s="22">
        <f t="shared" si="30"/>
        <v>0</v>
      </c>
      <c r="E152" s="23"/>
      <c r="F152" s="16">
        <f t="shared" si="35"/>
        <v>0</v>
      </c>
      <c r="G152" s="30" t="e">
        <f t="shared" si="36"/>
        <v>#DIV/0!</v>
      </c>
      <c r="H152" s="23"/>
      <c r="I152" s="16">
        <f t="shared" si="37"/>
        <v>0</v>
      </c>
      <c r="J152" s="25" t="e">
        <f t="shared" si="46"/>
        <v>#DIV/0!</v>
      </c>
      <c r="K152" s="23"/>
      <c r="L152" s="16">
        <f t="shared" si="38"/>
        <v>0</v>
      </c>
      <c r="M152" s="30" t="e">
        <f t="shared" si="39"/>
        <v>#DIV/0!</v>
      </c>
      <c r="N152" s="79"/>
      <c r="O152" s="16">
        <f t="shared" si="40"/>
        <v>0</v>
      </c>
      <c r="P152" s="82" t="e">
        <f t="shared" si="41"/>
        <v>#DIV/0!</v>
      </c>
      <c r="Q152" s="23"/>
      <c r="R152" s="83">
        <f t="shared" si="42"/>
        <v>0</v>
      </c>
      <c r="S152" s="25" t="e">
        <f t="shared" si="43"/>
        <v>#DIV/0!</v>
      </c>
      <c r="T152" s="28"/>
      <c r="U152" s="16">
        <f t="shared" si="44"/>
        <v>0</v>
      </c>
      <c r="V152" s="25" t="e">
        <f t="shared" si="45"/>
        <v>#DIV/0!</v>
      </c>
    </row>
    <row r="153" spans="1:22" ht="15.75" hidden="1" customHeight="1">
      <c r="A153" s="15">
        <f t="shared" si="28"/>
        <v>146</v>
      </c>
      <c r="B153" s="21"/>
      <c r="C153" s="14"/>
      <c r="D153" s="22">
        <f t="shared" si="30"/>
        <v>0</v>
      </c>
      <c r="E153" s="23"/>
      <c r="F153" s="16">
        <f t="shared" si="35"/>
        <v>0</v>
      </c>
      <c r="G153" s="30" t="e">
        <f t="shared" si="36"/>
        <v>#DIV/0!</v>
      </c>
      <c r="H153" s="23"/>
      <c r="I153" s="16">
        <f t="shared" si="37"/>
        <v>0</v>
      </c>
      <c r="J153" s="25" t="e">
        <f t="shared" si="46"/>
        <v>#DIV/0!</v>
      </c>
      <c r="K153" s="23"/>
      <c r="L153" s="16">
        <f t="shared" si="38"/>
        <v>0</v>
      </c>
      <c r="M153" s="30" t="e">
        <f t="shared" si="39"/>
        <v>#DIV/0!</v>
      </c>
      <c r="N153" s="79"/>
      <c r="O153" s="16">
        <f t="shared" si="40"/>
        <v>0</v>
      </c>
      <c r="P153" s="82" t="e">
        <f t="shared" si="41"/>
        <v>#DIV/0!</v>
      </c>
      <c r="Q153" s="23"/>
      <c r="R153" s="83">
        <f t="shared" si="42"/>
        <v>0</v>
      </c>
      <c r="S153" s="25" t="e">
        <f t="shared" si="43"/>
        <v>#DIV/0!</v>
      </c>
      <c r="T153" s="28"/>
      <c r="U153" s="16">
        <f t="shared" si="44"/>
        <v>0</v>
      </c>
      <c r="V153" s="25" t="e">
        <f t="shared" si="45"/>
        <v>#DIV/0!</v>
      </c>
    </row>
    <row r="154" spans="1:22" ht="15.75" hidden="1" customHeight="1">
      <c r="A154" s="15">
        <f t="shared" si="28"/>
        <v>147</v>
      </c>
      <c r="B154" s="21"/>
      <c r="C154" s="14"/>
      <c r="D154" s="22">
        <f t="shared" si="30"/>
        <v>0</v>
      </c>
      <c r="E154" s="23"/>
      <c r="F154" s="16">
        <f t="shared" si="35"/>
        <v>0</v>
      </c>
      <c r="G154" s="30" t="e">
        <f t="shared" si="36"/>
        <v>#DIV/0!</v>
      </c>
      <c r="H154" s="23"/>
      <c r="I154" s="16">
        <f t="shared" si="37"/>
        <v>0</v>
      </c>
      <c r="J154" s="25" t="e">
        <f t="shared" si="46"/>
        <v>#DIV/0!</v>
      </c>
      <c r="K154" s="23"/>
      <c r="L154" s="16">
        <f t="shared" si="38"/>
        <v>0</v>
      </c>
      <c r="M154" s="30" t="e">
        <f t="shared" si="39"/>
        <v>#DIV/0!</v>
      </c>
      <c r="N154" s="79"/>
      <c r="O154" s="16">
        <f t="shared" si="40"/>
        <v>0</v>
      </c>
      <c r="P154" s="82" t="e">
        <f t="shared" si="41"/>
        <v>#DIV/0!</v>
      </c>
      <c r="Q154" s="23"/>
      <c r="R154" s="83">
        <f t="shared" si="42"/>
        <v>0</v>
      </c>
      <c r="S154" s="25" t="e">
        <f t="shared" si="43"/>
        <v>#DIV/0!</v>
      </c>
      <c r="T154" s="28"/>
      <c r="U154" s="16">
        <f t="shared" si="44"/>
        <v>0</v>
      </c>
      <c r="V154" s="25" t="e">
        <f t="shared" si="45"/>
        <v>#DIV/0!</v>
      </c>
    </row>
    <row r="155" spans="1:22" ht="15.75" hidden="1" customHeight="1">
      <c r="A155" s="15">
        <f t="shared" si="28"/>
        <v>148</v>
      </c>
      <c r="B155" s="21"/>
      <c r="C155" s="14"/>
      <c r="D155" s="22">
        <f t="shared" si="30"/>
        <v>0</v>
      </c>
      <c r="E155" s="23"/>
      <c r="F155" s="16">
        <f t="shared" si="35"/>
        <v>0</v>
      </c>
      <c r="G155" s="30" t="e">
        <f t="shared" si="36"/>
        <v>#DIV/0!</v>
      </c>
      <c r="H155" s="23"/>
      <c r="I155" s="16">
        <f t="shared" si="37"/>
        <v>0</v>
      </c>
      <c r="J155" s="25" t="e">
        <f t="shared" si="46"/>
        <v>#DIV/0!</v>
      </c>
      <c r="K155" s="23"/>
      <c r="L155" s="16">
        <f t="shared" si="38"/>
        <v>0</v>
      </c>
      <c r="M155" s="30" t="e">
        <f t="shared" si="39"/>
        <v>#DIV/0!</v>
      </c>
      <c r="N155" s="79"/>
      <c r="O155" s="16">
        <f t="shared" si="40"/>
        <v>0</v>
      </c>
      <c r="P155" s="82" t="e">
        <f t="shared" si="41"/>
        <v>#DIV/0!</v>
      </c>
      <c r="Q155" s="23"/>
      <c r="R155" s="83">
        <f t="shared" si="42"/>
        <v>0</v>
      </c>
      <c r="S155" s="25" t="e">
        <f t="shared" si="43"/>
        <v>#DIV/0!</v>
      </c>
      <c r="T155" s="28"/>
      <c r="U155" s="16">
        <f t="shared" si="44"/>
        <v>0</v>
      </c>
      <c r="V155" s="25" t="e">
        <f t="shared" si="45"/>
        <v>#DIV/0!</v>
      </c>
    </row>
    <row r="156" spans="1:22" ht="15.75" hidden="1" customHeight="1">
      <c r="A156" s="15">
        <f t="shared" si="28"/>
        <v>149</v>
      </c>
      <c r="B156" s="21"/>
      <c r="C156" s="14"/>
      <c r="D156" s="22">
        <f t="shared" si="30"/>
        <v>0</v>
      </c>
      <c r="E156" s="23"/>
      <c r="F156" s="16">
        <f t="shared" si="35"/>
        <v>0</v>
      </c>
      <c r="G156" s="30" t="e">
        <f t="shared" si="36"/>
        <v>#DIV/0!</v>
      </c>
      <c r="H156" s="23"/>
      <c r="I156" s="16">
        <f t="shared" si="37"/>
        <v>0</v>
      </c>
      <c r="J156" s="25" t="e">
        <f t="shared" si="46"/>
        <v>#DIV/0!</v>
      </c>
      <c r="K156" s="23"/>
      <c r="L156" s="16">
        <f t="shared" si="38"/>
        <v>0</v>
      </c>
      <c r="M156" s="30" t="e">
        <f t="shared" si="39"/>
        <v>#DIV/0!</v>
      </c>
      <c r="N156" s="79"/>
      <c r="O156" s="16">
        <f t="shared" si="40"/>
        <v>0</v>
      </c>
      <c r="P156" s="82" t="e">
        <f t="shared" si="41"/>
        <v>#DIV/0!</v>
      </c>
      <c r="Q156" s="23"/>
      <c r="R156" s="83">
        <f t="shared" si="42"/>
        <v>0</v>
      </c>
      <c r="S156" s="25" t="e">
        <f t="shared" si="43"/>
        <v>#DIV/0!</v>
      </c>
      <c r="T156" s="28"/>
      <c r="U156" s="16">
        <f t="shared" si="44"/>
        <v>0</v>
      </c>
      <c r="V156" s="25" t="e">
        <f t="shared" si="45"/>
        <v>#DIV/0!</v>
      </c>
    </row>
    <row r="157" spans="1:22" ht="15.75" hidden="1" customHeight="1">
      <c r="A157" s="15">
        <f t="shared" si="28"/>
        <v>150</v>
      </c>
      <c r="B157" s="21"/>
      <c r="C157" s="14"/>
      <c r="D157" s="22">
        <f t="shared" si="30"/>
        <v>0</v>
      </c>
      <c r="E157" s="23"/>
      <c r="F157" s="16">
        <f t="shared" si="35"/>
        <v>0</v>
      </c>
      <c r="G157" s="30" t="e">
        <f t="shared" si="36"/>
        <v>#DIV/0!</v>
      </c>
      <c r="H157" s="23"/>
      <c r="I157" s="16">
        <f t="shared" si="37"/>
        <v>0</v>
      </c>
      <c r="J157" s="25" t="e">
        <f t="shared" si="46"/>
        <v>#DIV/0!</v>
      </c>
      <c r="K157" s="23"/>
      <c r="L157" s="16">
        <f t="shared" si="38"/>
        <v>0</v>
      </c>
      <c r="M157" s="30" t="e">
        <f t="shared" si="39"/>
        <v>#DIV/0!</v>
      </c>
      <c r="N157" s="79"/>
      <c r="O157" s="16">
        <f t="shared" si="40"/>
        <v>0</v>
      </c>
      <c r="P157" s="82" t="e">
        <f t="shared" si="41"/>
        <v>#DIV/0!</v>
      </c>
      <c r="Q157" s="23"/>
      <c r="R157" s="83">
        <f t="shared" si="42"/>
        <v>0</v>
      </c>
      <c r="S157" s="25" t="e">
        <f t="shared" si="43"/>
        <v>#DIV/0!</v>
      </c>
      <c r="T157" s="28"/>
      <c r="U157" s="16">
        <f t="shared" si="44"/>
        <v>0</v>
      </c>
      <c r="V157" s="25" t="e">
        <f t="shared" si="45"/>
        <v>#DIV/0!</v>
      </c>
    </row>
    <row r="158" spans="1:22" ht="15.75" hidden="1" customHeight="1">
      <c r="A158" s="15">
        <f t="shared" si="28"/>
        <v>151</v>
      </c>
      <c r="B158" s="21"/>
      <c r="C158" s="14"/>
      <c r="D158" s="22">
        <f t="shared" si="30"/>
        <v>0</v>
      </c>
      <c r="E158" s="23"/>
      <c r="F158" s="16">
        <f t="shared" si="35"/>
        <v>0</v>
      </c>
      <c r="G158" s="30" t="e">
        <f t="shared" si="36"/>
        <v>#DIV/0!</v>
      </c>
      <c r="H158" s="23"/>
      <c r="I158" s="16">
        <f t="shared" si="37"/>
        <v>0</v>
      </c>
      <c r="J158" s="25" t="e">
        <f t="shared" si="46"/>
        <v>#DIV/0!</v>
      </c>
      <c r="K158" s="23"/>
      <c r="L158" s="16">
        <f t="shared" si="38"/>
        <v>0</v>
      </c>
      <c r="M158" s="30" t="e">
        <f t="shared" si="39"/>
        <v>#DIV/0!</v>
      </c>
      <c r="N158" s="79"/>
      <c r="O158" s="16">
        <f t="shared" si="40"/>
        <v>0</v>
      </c>
      <c r="P158" s="82" t="e">
        <f t="shared" si="41"/>
        <v>#DIV/0!</v>
      </c>
      <c r="Q158" s="23"/>
      <c r="R158" s="83">
        <f t="shared" si="42"/>
        <v>0</v>
      </c>
      <c r="S158" s="25" t="e">
        <f t="shared" si="43"/>
        <v>#DIV/0!</v>
      </c>
      <c r="T158" s="28"/>
      <c r="U158" s="16">
        <f t="shared" si="44"/>
        <v>0</v>
      </c>
      <c r="V158" s="25" t="e">
        <f t="shared" si="45"/>
        <v>#DIV/0!</v>
      </c>
    </row>
    <row r="159" spans="1:22" ht="15.75" hidden="1" customHeight="1">
      <c r="A159" s="15">
        <f t="shared" si="28"/>
        <v>152</v>
      </c>
      <c r="B159" s="21"/>
      <c r="C159" s="14"/>
      <c r="D159" s="22">
        <f t="shared" si="30"/>
        <v>0</v>
      </c>
      <c r="E159" s="23"/>
      <c r="F159" s="16">
        <f t="shared" si="35"/>
        <v>0</v>
      </c>
      <c r="G159" s="30" t="e">
        <f t="shared" si="36"/>
        <v>#DIV/0!</v>
      </c>
      <c r="H159" s="23"/>
      <c r="I159" s="16">
        <f t="shared" si="37"/>
        <v>0</v>
      </c>
      <c r="J159" s="25" t="e">
        <f t="shared" si="46"/>
        <v>#DIV/0!</v>
      </c>
      <c r="K159" s="23"/>
      <c r="L159" s="16">
        <f t="shared" si="38"/>
        <v>0</v>
      </c>
      <c r="M159" s="30" t="e">
        <f t="shared" si="39"/>
        <v>#DIV/0!</v>
      </c>
      <c r="N159" s="79"/>
      <c r="O159" s="16">
        <f t="shared" si="40"/>
        <v>0</v>
      </c>
      <c r="P159" s="82" t="e">
        <f t="shared" si="41"/>
        <v>#DIV/0!</v>
      </c>
      <c r="Q159" s="23"/>
      <c r="R159" s="83">
        <f t="shared" si="42"/>
        <v>0</v>
      </c>
      <c r="S159" s="25" t="e">
        <f t="shared" si="43"/>
        <v>#DIV/0!</v>
      </c>
      <c r="T159" s="28"/>
      <c r="U159" s="16">
        <f t="shared" si="44"/>
        <v>0</v>
      </c>
      <c r="V159" s="25" t="e">
        <f t="shared" si="45"/>
        <v>#DIV/0!</v>
      </c>
    </row>
    <row r="160" spans="1:22" ht="15.75" hidden="1" customHeight="1">
      <c r="A160" s="15">
        <f t="shared" si="28"/>
        <v>153</v>
      </c>
      <c r="B160" s="21"/>
      <c r="C160" s="14"/>
      <c r="D160" s="22">
        <f t="shared" si="30"/>
        <v>0</v>
      </c>
      <c r="E160" s="23"/>
      <c r="F160" s="16">
        <f t="shared" si="35"/>
        <v>0</v>
      </c>
      <c r="G160" s="30" t="e">
        <f t="shared" si="36"/>
        <v>#DIV/0!</v>
      </c>
      <c r="H160" s="23"/>
      <c r="I160" s="16">
        <f t="shared" si="37"/>
        <v>0</v>
      </c>
      <c r="J160" s="25" t="e">
        <f t="shared" si="46"/>
        <v>#DIV/0!</v>
      </c>
      <c r="K160" s="23"/>
      <c r="L160" s="16">
        <f t="shared" si="38"/>
        <v>0</v>
      </c>
      <c r="M160" s="30" t="e">
        <f t="shared" si="39"/>
        <v>#DIV/0!</v>
      </c>
      <c r="N160" s="79"/>
      <c r="O160" s="16">
        <f t="shared" si="40"/>
        <v>0</v>
      </c>
      <c r="P160" s="82" t="e">
        <f t="shared" si="41"/>
        <v>#DIV/0!</v>
      </c>
      <c r="Q160" s="23"/>
      <c r="R160" s="83">
        <f t="shared" si="42"/>
        <v>0</v>
      </c>
      <c r="S160" s="25" t="e">
        <f t="shared" si="43"/>
        <v>#DIV/0!</v>
      </c>
      <c r="T160" s="28"/>
      <c r="U160" s="16">
        <f t="shared" si="44"/>
        <v>0</v>
      </c>
      <c r="V160" s="25" t="e">
        <f t="shared" si="45"/>
        <v>#DIV/0!</v>
      </c>
    </row>
    <row r="161" spans="1:22" ht="15.75" hidden="1" customHeight="1">
      <c r="A161" s="15">
        <f t="shared" si="28"/>
        <v>154</v>
      </c>
      <c r="B161" s="21"/>
      <c r="C161" s="14"/>
      <c r="D161" s="22">
        <f t="shared" si="30"/>
        <v>0</v>
      </c>
      <c r="E161" s="23"/>
      <c r="F161" s="16">
        <f t="shared" si="35"/>
        <v>0</v>
      </c>
      <c r="G161" s="30" t="e">
        <f t="shared" si="36"/>
        <v>#DIV/0!</v>
      </c>
      <c r="H161" s="23"/>
      <c r="I161" s="16">
        <f t="shared" si="37"/>
        <v>0</v>
      </c>
      <c r="J161" s="25" t="e">
        <f t="shared" si="46"/>
        <v>#DIV/0!</v>
      </c>
      <c r="K161" s="23"/>
      <c r="L161" s="16">
        <f t="shared" si="38"/>
        <v>0</v>
      </c>
      <c r="M161" s="30" t="e">
        <f t="shared" si="39"/>
        <v>#DIV/0!</v>
      </c>
      <c r="N161" s="79"/>
      <c r="O161" s="16">
        <f t="shared" si="40"/>
        <v>0</v>
      </c>
      <c r="P161" s="82" t="e">
        <f t="shared" si="41"/>
        <v>#DIV/0!</v>
      </c>
      <c r="Q161" s="23"/>
      <c r="R161" s="83">
        <f t="shared" si="42"/>
        <v>0</v>
      </c>
      <c r="S161" s="25" t="e">
        <f t="shared" si="43"/>
        <v>#DIV/0!</v>
      </c>
      <c r="T161" s="28"/>
      <c r="U161" s="16">
        <f t="shared" si="44"/>
        <v>0</v>
      </c>
      <c r="V161" s="25" t="e">
        <f t="shared" si="45"/>
        <v>#DIV/0!</v>
      </c>
    </row>
    <row r="162" spans="1:22" ht="15.75" hidden="1" customHeight="1">
      <c r="A162" s="15">
        <f t="shared" si="28"/>
        <v>155</v>
      </c>
      <c r="B162" s="21"/>
      <c r="C162" s="14"/>
      <c r="D162" s="22">
        <f t="shared" si="30"/>
        <v>0</v>
      </c>
      <c r="E162" s="23"/>
      <c r="F162" s="16">
        <f t="shared" si="35"/>
        <v>0</v>
      </c>
      <c r="G162" s="30" t="e">
        <f t="shared" si="36"/>
        <v>#DIV/0!</v>
      </c>
      <c r="H162" s="23"/>
      <c r="I162" s="16">
        <f t="shared" si="37"/>
        <v>0</v>
      </c>
      <c r="J162" s="25" t="e">
        <f t="shared" si="46"/>
        <v>#DIV/0!</v>
      </c>
      <c r="K162" s="23"/>
      <c r="L162" s="16">
        <f t="shared" si="38"/>
        <v>0</v>
      </c>
      <c r="M162" s="30" t="e">
        <f t="shared" si="39"/>
        <v>#DIV/0!</v>
      </c>
      <c r="N162" s="79"/>
      <c r="O162" s="16">
        <f t="shared" si="40"/>
        <v>0</v>
      </c>
      <c r="P162" s="82" t="e">
        <f t="shared" si="41"/>
        <v>#DIV/0!</v>
      </c>
      <c r="Q162" s="23"/>
      <c r="R162" s="83">
        <f t="shared" si="42"/>
        <v>0</v>
      </c>
      <c r="S162" s="25" t="e">
        <f t="shared" si="43"/>
        <v>#DIV/0!</v>
      </c>
      <c r="T162" s="28"/>
      <c r="U162" s="16">
        <f t="shared" si="44"/>
        <v>0</v>
      </c>
      <c r="V162" s="25" t="e">
        <f t="shared" si="45"/>
        <v>#DIV/0!</v>
      </c>
    </row>
    <row r="163" spans="1:22" ht="15.75" hidden="1" customHeight="1">
      <c r="A163" s="15">
        <f t="shared" si="28"/>
        <v>156</v>
      </c>
      <c r="B163" s="21"/>
      <c r="C163" s="14"/>
      <c r="D163" s="22">
        <f t="shared" si="30"/>
        <v>0</v>
      </c>
      <c r="E163" s="23"/>
      <c r="F163" s="16">
        <f t="shared" si="35"/>
        <v>0</v>
      </c>
      <c r="G163" s="30" t="e">
        <f t="shared" si="36"/>
        <v>#DIV/0!</v>
      </c>
      <c r="H163" s="23"/>
      <c r="I163" s="16">
        <f t="shared" si="37"/>
        <v>0</v>
      </c>
      <c r="J163" s="25" t="e">
        <f t="shared" si="46"/>
        <v>#DIV/0!</v>
      </c>
      <c r="K163" s="23"/>
      <c r="L163" s="16">
        <f t="shared" si="38"/>
        <v>0</v>
      </c>
      <c r="M163" s="30" t="e">
        <f t="shared" si="39"/>
        <v>#DIV/0!</v>
      </c>
      <c r="N163" s="79"/>
      <c r="O163" s="16">
        <f t="shared" si="40"/>
        <v>0</v>
      </c>
      <c r="P163" s="82" t="e">
        <f t="shared" si="41"/>
        <v>#DIV/0!</v>
      </c>
      <c r="Q163" s="23"/>
      <c r="R163" s="83">
        <f t="shared" si="42"/>
        <v>0</v>
      </c>
      <c r="S163" s="25" t="e">
        <f t="shared" si="43"/>
        <v>#DIV/0!</v>
      </c>
      <c r="T163" s="28"/>
      <c r="U163" s="16">
        <f t="shared" si="44"/>
        <v>0</v>
      </c>
      <c r="V163" s="25" t="e">
        <f t="shared" si="45"/>
        <v>#DIV/0!</v>
      </c>
    </row>
    <row r="164" spans="1:22" ht="15.75" hidden="1" customHeight="1">
      <c r="A164" s="15">
        <f t="shared" si="28"/>
        <v>157</v>
      </c>
      <c r="B164" s="21"/>
      <c r="C164" s="14"/>
      <c r="D164" s="22">
        <f t="shared" si="30"/>
        <v>0</v>
      </c>
      <c r="E164" s="23"/>
      <c r="F164" s="16">
        <f t="shared" si="35"/>
        <v>0</v>
      </c>
      <c r="G164" s="30" t="e">
        <f t="shared" si="36"/>
        <v>#DIV/0!</v>
      </c>
      <c r="H164" s="23"/>
      <c r="I164" s="16">
        <f t="shared" si="37"/>
        <v>0</v>
      </c>
      <c r="J164" s="25" t="e">
        <f t="shared" si="46"/>
        <v>#DIV/0!</v>
      </c>
      <c r="K164" s="23"/>
      <c r="L164" s="16">
        <f t="shared" si="38"/>
        <v>0</v>
      </c>
      <c r="M164" s="30" t="e">
        <f t="shared" si="39"/>
        <v>#DIV/0!</v>
      </c>
      <c r="N164" s="79"/>
      <c r="O164" s="16">
        <f t="shared" si="40"/>
        <v>0</v>
      </c>
      <c r="P164" s="82" t="e">
        <f t="shared" si="41"/>
        <v>#DIV/0!</v>
      </c>
      <c r="Q164" s="23"/>
      <c r="R164" s="83">
        <f t="shared" si="42"/>
        <v>0</v>
      </c>
      <c r="S164" s="25" t="e">
        <f t="shared" si="43"/>
        <v>#DIV/0!</v>
      </c>
      <c r="T164" s="28"/>
      <c r="U164" s="16">
        <f t="shared" si="44"/>
        <v>0</v>
      </c>
      <c r="V164" s="25" t="e">
        <f t="shared" si="45"/>
        <v>#DIV/0!</v>
      </c>
    </row>
    <row r="165" spans="1:22" ht="15.75" hidden="1" customHeight="1">
      <c r="A165" s="15">
        <f t="shared" si="28"/>
        <v>158</v>
      </c>
      <c r="B165" s="21"/>
      <c r="C165" s="14"/>
      <c r="D165" s="22">
        <f t="shared" si="30"/>
        <v>0</v>
      </c>
      <c r="E165" s="23"/>
      <c r="F165" s="16">
        <f t="shared" si="35"/>
        <v>0</v>
      </c>
      <c r="G165" s="30" t="e">
        <f t="shared" si="36"/>
        <v>#DIV/0!</v>
      </c>
      <c r="H165" s="23"/>
      <c r="I165" s="16">
        <f t="shared" si="37"/>
        <v>0</v>
      </c>
      <c r="J165" s="25" t="e">
        <f t="shared" si="46"/>
        <v>#DIV/0!</v>
      </c>
      <c r="K165" s="23"/>
      <c r="L165" s="16">
        <f t="shared" si="38"/>
        <v>0</v>
      </c>
      <c r="M165" s="30" t="e">
        <f t="shared" si="39"/>
        <v>#DIV/0!</v>
      </c>
      <c r="N165" s="79"/>
      <c r="O165" s="16">
        <f t="shared" si="40"/>
        <v>0</v>
      </c>
      <c r="P165" s="82" t="e">
        <f t="shared" si="41"/>
        <v>#DIV/0!</v>
      </c>
      <c r="Q165" s="23"/>
      <c r="R165" s="83">
        <f t="shared" si="42"/>
        <v>0</v>
      </c>
      <c r="S165" s="25" t="e">
        <f t="shared" si="43"/>
        <v>#DIV/0!</v>
      </c>
      <c r="T165" s="28"/>
      <c r="U165" s="16">
        <f t="shared" si="44"/>
        <v>0</v>
      </c>
      <c r="V165" s="25" t="e">
        <f t="shared" si="45"/>
        <v>#DIV/0!</v>
      </c>
    </row>
    <row r="166" spans="1:22" ht="15.75" hidden="1" customHeight="1">
      <c r="A166" s="15">
        <f t="shared" si="28"/>
        <v>159</v>
      </c>
      <c r="B166" s="21"/>
      <c r="C166" s="14"/>
      <c r="D166" s="22">
        <f t="shared" si="30"/>
        <v>0</v>
      </c>
      <c r="E166" s="23"/>
      <c r="F166" s="16">
        <f t="shared" si="35"/>
        <v>0</v>
      </c>
      <c r="G166" s="30" t="e">
        <f t="shared" si="36"/>
        <v>#DIV/0!</v>
      </c>
      <c r="H166" s="23"/>
      <c r="I166" s="16">
        <f t="shared" si="37"/>
        <v>0</v>
      </c>
      <c r="J166" s="25" t="e">
        <f t="shared" si="46"/>
        <v>#DIV/0!</v>
      </c>
      <c r="K166" s="23"/>
      <c r="L166" s="16">
        <f t="shared" si="38"/>
        <v>0</v>
      </c>
      <c r="M166" s="30" t="e">
        <f t="shared" si="39"/>
        <v>#DIV/0!</v>
      </c>
      <c r="N166" s="79"/>
      <c r="O166" s="16">
        <f t="shared" si="40"/>
        <v>0</v>
      </c>
      <c r="P166" s="82" t="e">
        <f t="shared" si="41"/>
        <v>#DIV/0!</v>
      </c>
      <c r="Q166" s="23"/>
      <c r="R166" s="83">
        <f t="shared" si="42"/>
        <v>0</v>
      </c>
      <c r="S166" s="25" t="e">
        <f t="shared" si="43"/>
        <v>#DIV/0!</v>
      </c>
      <c r="T166" s="28"/>
      <c r="U166" s="16">
        <f t="shared" si="44"/>
        <v>0</v>
      </c>
      <c r="V166" s="25" t="e">
        <f t="shared" si="45"/>
        <v>#DIV/0!</v>
      </c>
    </row>
    <row r="167" spans="1:22" ht="15.75" hidden="1" customHeight="1">
      <c r="A167" s="15">
        <f t="shared" si="28"/>
        <v>160</v>
      </c>
      <c r="B167" s="21"/>
      <c r="C167" s="14"/>
      <c r="D167" s="22">
        <f t="shared" si="30"/>
        <v>0</v>
      </c>
      <c r="E167" s="23"/>
      <c r="F167" s="16">
        <f t="shared" si="35"/>
        <v>0</v>
      </c>
      <c r="G167" s="30" t="e">
        <f t="shared" si="36"/>
        <v>#DIV/0!</v>
      </c>
      <c r="H167" s="23"/>
      <c r="I167" s="16">
        <f t="shared" si="37"/>
        <v>0</v>
      </c>
      <c r="J167" s="25" t="e">
        <f t="shared" si="46"/>
        <v>#DIV/0!</v>
      </c>
      <c r="K167" s="23"/>
      <c r="L167" s="16">
        <f t="shared" si="38"/>
        <v>0</v>
      </c>
      <c r="M167" s="30" t="e">
        <f t="shared" si="39"/>
        <v>#DIV/0!</v>
      </c>
      <c r="N167" s="79"/>
      <c r="O167" s="16">
        <f t="shared" si="40"/>
        <v>0</v>
      </c>
      <c r="P167" s="82" t="e">
        <f t="shared" si="41"/>
        <v>#DIV/0!</v>
      </c>
      <c r="Q167" s="23"/>
      <c r="R167" s="83">
        <f t="shared" si="42"/>
        <v>0</v>
      </c>
      <c r="S167" s="25" t="e">
        <f t="shared" si="43"/>
        <v>#DIV/0!</v>
      </c>
      <c r="T167" s="28"/>
      <c r="U167" s="16">
        <f t="shared" si="44"/>
        <v>0</v>
      </c>
      <c r="V167" s="25" t="e">
        <f t="shared" si="45"/>
        <v>#DIV/0!</v>
      </c>
    </row>
    <row r="168" spans="1:22" ht="15.75" hidden="1" customHeight="1">
      <c r="A168" s="15">
        <f t="shared" si="28"/>
        <v>161</v>
      </c>
      <c r="B168" s="21"/>
      <c r="C168" s="14"/>
      <c r="D168" s="22">
        <f t="shared" si="30"/>
        <v>0</v>
      </c>
      <c r="E168" s="23"/>
      <c r="F168" s="16">
        <f t="shared" si="35"/>
        <v>0</v>
      </c>
      <c r="G168" s="30" t="e">
        <f t="shared" si="36"/>
        <v>#DIV/0!</v>
      </c>
      <c r="H168" s="23"/>
      <c r="I168" s="16">
        <f t="shared" si="37"/>
        <v>0</v>
      </c>
      <c r="J168" s="25" t="e">
        <f t="shared" si="46"/>
        <v>#DIV/0!</v>
      </c>
      <c r="K168" s="23"/>
      <c r="L168" s="16">
        <f t="shared" si="38"/>
        <v>0</v>
      </c>
      <c r="M168" s="30" t="e">
        <f t="shared" si="39"/>
        <v>#DIV/0!</v>
      </c>
      <c r="N168" s="79"/>
      <c r="O168" s="16">
        <f t="shared" si="40"/>
        <v>0</v>
      </c>
      <c r="P168" s="82" t="e">
        <f t="shared" si="41"/>
        <v>#DIV/0!</v>
      </c>
      <c r="Q168" s="23"/>
      <c r="R168" s="83">
        <f t="shared" si="42"/>
        <v>0</v>
      </c>
      <c r="S168" s="25" t="e">
        <f t="shared" si="43"/>
        <v>#DIV/0!</v>
      </c>
      <c r="T168" s="28"/>
      <c r="U168" s="16">
        <f t="shared" si="44"/>
        <v>0</v>
      </c>
      <c r="V168" s="25" t="e">
        <f t="shared" si="45"/>
        <v>#DIV/0!</v>
      </c>
    </row>
    <row r="169" spans="1:22" ht="15.75" hidden="1" customHeight="1">
      <c r="A169" s="15">
        <f t="shared" si="28"/>
        <v>162</v>
      </c>
      <c r="B169" s="21"/>
      <c r="C169" s="14"/>
      <c r="D169" s="22">
        <f t="shared" si="30"/>
        <v>0</v>
      </c>
      <c r="E169" s="23"/>
      <c r="F169" s="16">
        <f t="shared" si="35"/>
        <v>0</v>
      </c>
      <c r="G169" s="30" t="e">
        <f t="shared" si="36"/>
        <v>#DIV/0!</v>
      </c>
      <c r="H169" s="23"/>
      <c r="I169" s="16">
        <f t="shared" si="37"/>
        <v>0</v>
      </c>
      <c r="J169" s="25" t="e">
        <f t="shared" si="46"/>
        <v>#DIV/0!</v>
      </c>
      <c r="K169" s="23"/>
      <c r="L169" s="16">
        <f t="shared" si="38"/>
        <v>0</v>
      </c>
      <c r="M169" s="30" t="e">
        <f t="shared" si="39"/>
        <v>#DIV/0!</v>
      </c>
      <c r="N169" s="79"/>
      <c r="O169" s="16">
        <f t="shared" si="40"/>
        <v>0</v>
      </c>
      <c r="P169" s="82" t="e">
        <f t="shared" si="41"/>
        <v>#DIV/0!</v>
      </c>
      <c r="Q169" s="23"/>
      <c r="R169" s="83">
        <f t="shared" si="42"/>
        <v>0</v>
      </c>
      <c r="S169" s="25" t="e">
        <f t="shared" si="43"/>
        <v>#DIV/0!</v>
      </c>
      <c r="T169" s="28"/>
      <c r="U169" s="16">
        <f t="shared" si="44"/>
        <v>0</v>
      </c>
      <c r="V169" s="25" t="e">
        <f t="shared" si="45"/>
        <v>#DIV/0!</v>
      </c>
    </row>
    <row r="170" spans="1:22" ht="15.75" hidden="1" customHeight="1">
      <c r="A170" s="15">
        <f t="shared" si="28"/>
        <v>163</v>
      </c>
      <c r="B170" s="21"/>
      <c r="C170" s="14"/>
      <c r="D170" s="22">
        <f t="shared" si="30"/>
        <v>0</v>
      </c>
      <c r="E170" s="23"/>
      <c r="F170" s="16">
        <f t="shared" si="35"/>
        <v>0</v>
      </c>
      <c r="G170" s="30" t="e">
        <f t="shared" si="36"/>
        <v>#DIV/0!</v>
      </c>
      <c r="H170" s="23"/>
      <c r="I170" s="16">
        <f t="shared" si="37"/>
        <v>0</v>
      </c>
      <c r="J170" s="25" t="e">
        <f t="shared" si="46"/>
        <v>#DIV/0!</v>
      </c>
      <c r="K170" s="23"/>
      <c r="L170" s="16">
        <f t="shared" si="38"/>
        <v>0</v>
      </c>
      <c r="M170" s="30" t="e">
        <f t="shared" si="39"/>
        <v>#DIV/0!</v>
      </c>
      <c r="N170" s="79"/>
      <c r="O170" s="16">
        <f t="shared" si="40"/>
        <v>0</v>
      </c>
      <c r="P170" s="82" t="e">
        <f t="shared" si="41"/>
        <v>#DIV/0!</v>
      </c>
      <c r="Q170" s="23"/>
      <c r="R170" s="83">
        <f t="shared" si="42"/>
        <v>0</v>
      </c>
      <c r="S170" s="25" t="e">
        <f t="shared" si="43"/>
        <v>#DIV/0!</v>
      </c>
      <c r="T170" s="28"/>
      <c r="U170" s="16">
        <f t="shared" si="44"/>
        <v>0</v>
      </c>
      <c r="V170" s="25" t="e">
        <f t="shared" si="45"/>
        <v>#DIV/0!</v>
      </c>
    </row>
    <row r="171" spans="1:22" ht="15.75" hidden="1" customHeight="1">
      <c r="A171" s="15">
        <f t="shared" si="28"/>
        <v>164</v>
      </c>
      <c r="B171" s="21"/>
      <c r="C171" s="14"/>
      <c r="D171" s="22">
        <f t="shared" si="30"/>
        <v>0</v>
      </c>
      <c r="E171" s="23"/>
      <c r="F171" s="16">
        <f t="shared" ref="F171:F206" si="47">LEN(E171)</f>
        <v>0</v>
      </c>
      <c r="G171" s="30" t="e">
        <f t="shared" ref="G171:G206" si="48">F171/$D171</f>
        <v>#DIV/0!</v>
      </c>
      <c r="H171" s="23"/>
      <c r="I171" s="16">
        <f t="shared" ref="I171:I206" si="49">LEN(H171)</f>
        <v>0</v>
      </c>
      <c r="J171" s="25" t="e">
        <f t="shared" si="46"/>
        <v>#DIV/0!</v>
      </c>
      <c r="K171" s="23"/>
      <c r="L171" s="16">
        <f t="shared" ref="L171:L206" si="50">LEN(K171)</f>
        <v>0</v>
      </c>
      <c r="M171" s="30" t="e">
        <f t="shared" ref="M171:M206" si="51">L171/$D171</f>
        <v>#DIV/0!</v>
      </c>
      <c r="N171" s="79"/>
      <c r="O171" s="16">
        <f t="shared" ref="O171:O206" si="52">LEN(N171)</f>
        <v>0</v>
      </c>
      <c r="P171" s="82" t="e">
        <f t="shared" ref="P171:P206" si="53">O171/$D171</f>
        <v>#DIV/0!</v>
      </c>
      <c r="Q171" s="23"/>
      <c r="R171" s="83">
        <f t="shared" ref="R171:R206" si="54">LEN(Q171)</f>
        <v>0</v>
      </c>
      <c r="S171" s="25" t="e">
        <f t="shared" ref="S171:S206" si="55">R171/$D171</f>
        <v>#DIV/0!</v>
      </c>
      <c r="T171" s="28"/>
      <c r="U171" s="16">
        <f t="shared" ref="U171:U206" si="56">LEN(T171)</f>
        <v>0</v>
      </c>
      <c r="V171" s="25" t="e">
        <f t="shared" ref="V171:V206" si="57">U171/$D171</f>
        <v>#DIV/0!</v>
      </c>
    </row>
    <row r="172" spans="1:22" ht="15.75" hidden="1" customHeight="1">
      <c r="A172" s="15">
        <f t="shared" si="28"/>
        <v>165</v>
      </c>
      <c r="B172" s="21"/>
      <c r="C172" s="14"/>
      <c r="D172" s="22">
        <f t="shared" si="30"/>
        <v>0</v>
      </c>
      <c r="E172" s="23"/>
      <c r="F172" s="16">
        <f t="shared" si="47"/>
        <v>0</v>
      </c>
      <c r="G172" s="30" t="e">
        <f t="shared" si="48"/>
        <v>#DIV/0!</v>
      </c>
      <c r="H172" s="23"/>
      <c r="I172" s="16">
        <f t="shared" si="49"/>
        <v>0</v>
      </c>
      <c r="J172" s="25" t="e">
        <f t="shared" si="46"/>
        <v>#DIV/0!</v>
      </c>
      <c r="K172" s="23"/>
      <c r="L172" s="16">
        <f t="shared" si="50"/>
        <v>0</v>
      </c>
      <c r="M172" s="30" t="e">
        <f t="shared" si="51"/>
        <v>#DIV/0!</v>
      </c>
      <c r="N172" s="79"/>
      <c r="O172" s="16">
        <f t="shared" si="52"/>
        <v>0</v>
      </c>
      <c r="P172" s="82" t="e">
        <f t="shared" si="53"/>
        <v>#DIV/0!</v>
      </c>
      <c r="Q172" s="23"/>
      <c r="R172" s="83">
        <f t="shared" si="54"/>
        <v>0</v>
      </c>
      <c r="S172" s="25" t="e">
        <f t="shared" si="55"/>
        <v>#DIV/0!</v>
      </c>
      <c r="T172" s="28"/>
      <c r="U172" s="16">
        <f t="shared" si="56"/>
        <v>0</v>
      </c>
      <c r="V172" s="25" t="e">
        <f t="shared" si="57"/>
        <v>#DIV/0!</v>
      </c>
    </row>
    <row r="173" spans="1:22" ht="15.75" hidden="1" customHeight="1">
      <c r="A173" s="15">
        <f t="shared" si="28"/>
        <v>166</v>
      </c>
      <c r="B173" s="21"/>
      <c r="C173" s="14"/>
      <c r="D173" s="22">
        <f t="shared" si="30"/>
        <v>0</v>
      </c>
      <c r="E173" s="23"/>
      <c r="F173" s="16">
        <f t="shared" si="47"/>
        <v>0</v>
      </c>
      <c r="G173" s="30" t="e">
        <f t="shared" si="48"/>
        <v>#DIV/0!</v>
      </c>
      <c r="H173" s="23"/>
      <c r="I173" s="16">
        <f t="shared" si="49"/>
        <v>0</v>
      </c>
      <c r="J173" s="25" t="e">
        <f t="shared" si="46"/>
        <v>#DIV/0!</v>
      </c>
      <c r="K173" s="23"/>
      <c r="L173" s="16">
        <f t="shared" si="50"/>
        <v>0</v>
      </c>
      <c r="M173" s="30" t="e">
        <f t="shared" si="51"/>
        <v>#DIV/0!</v>
      </c>
      <c r="N173" s="79"/>
      <c r="O173" s="16">
        <f t="shared" si="52"/>
        <v>0</v>
      </c>
      <c r="P173" s="82" t="e">
        <f t="shared" si="53"/>
        <v>#DIV/0!</v>
      </c>
      <c r="Q173" s="23"/>
      <c r="R173" s="83">
        <f t="shared" si="54"/>
        <v>0</v>
      </c>
      <c r="S173" s="25" t="e">
        <f t="shared" si="55"/>
        <v>#DIV/0!</v>
      </c>
      <c r="T173" s="28"/>
      <c r="U173" s="16">
        <f t="shared" si="56"/>
        <v>0</v>
      </c>
      <c r="V173" s="25" t="e">
        <f t="shared" si="57"/>
        <v>#DIV/0!</v>
      </c>
    </row>
    <row r="174" spans="1:22" ht="15.75" hidden="1" customHeight="1">
      <c r="A174" s="15">
        <f t="shared" si="28"/>
        <v>167</v>
      </c>
      <c r="B174" s="21"/>
      <c r="C174" s="14"/>
      <c r="D174" s="22">
        <f t="shared" si="30"/>
        <v>0</v>
      </c>
      <c r="E174" s="23"/>
      <c r="F174" s="16">
        <f t="shared" si="47"/>
        <v>0</v>
      </c>
      <c r="G174" s="30" t="e">
        <f t="shared" si="48"/>
        <v>#DIV/0!</v>
      </c>
      <c r="H174" s="23"/>
      <c r="I174" s="16">
        <f t="shared" si="49"/>
        <v>0</v>
      </c>
      <c r="J174" s="25" t="e">
        <f t="shared" si="46"/>
        <v>#DIV/0!</v>
      </c>
      <c r="K174" s="23"/>
      <c r="L174" s="16">
        <f t="shared" si="50"/>
        <v>0</v>
      </c>
      <c r="M174" s="30" t="e">
        <f t="shared" si="51"/>
        <v>#DIV/0!</v>
      </c>
      <c r="N174" s="79"/>
      <c r="O174" s="16">
        <f t="shared" si="52"/>
        <v>0</v>
      </c>
      <c r="P174" s="82" t="e">
        <f t="shared" si="53"/>
        <v>#DIV/0!</v>
      </c>
      <c r="Q174" s="23"/>
      <c r="R174" s="83">
        <f t="shared" si="54"/>
        <v>0</v>
      </c>
      <c r="S174" s="25" t="e">
        <f t="shared" si="55"/>
        <v>#DIV/0!</v>
      </c>
      <c r="T174" s="28"/>
      <c r="U174" s="16">
        <f t="shared" si="56"/>
        <v>0</v>
      </c>
      <c r="V174" s="25" t="e">
        <f t="shared" si="57"/>
        <v>#DIV/0!</v>
      </c>
    </row>
    <row r="175" spans="1:22" ht="15.75" hidden="1" customHeight="1">
      <c r="A175" s="15">
        <f t="shared" si="28"/>
        <v>168</v>
      </c>
      <c r="B175" s="21"/>
      <c r="C175" s="14"/>
      <c r="D175" s="22">
        <f t="shared" si="30"/>
        <v>0</v>
      </c>
      <c r="E175" s="23"/>
      <c r="F175" s="16">
        <f t="shared" si="47"/>
        <v>0</v>
      </c>
      <c r="G175" s="30" t="e">
        <f t="shared" si="48"/>
        <v>#DIV/0!</v>
      </c>
      <c r="H175" s="23"/>
      <c r="I175" s="16">
        <f t="shared" si="49"/>
        <v>0</v>
      </c>
      <c r="J175" s="25" t="e">
        <f t="shared" si="46"/>
        <v>#DIV/0!</v>
      </c>
      <c r="K175" s="23"/>
      <c r="L175" s="16">
        <f t="shared" si="50"/>
        <v>0</v>
      </c>
      <c r="M175" s="30" t="e">
        <f t="shared" si="51"/>
        <v>#DIV/0!</v>
      </c>
      <c r="N175" s="79"/>
      <c r="O175" s="16">
        <f t="shared" si="52"/>
        <v>0</v>
      </c>
      <c r="P175" s="82" t="e">
        <f t="shared" si="53"/>
        <v>#DIV/0!</v>
      </c>
      <c r="Q175" s="23"/>
      <c r="R175" s="83">
        <f t="shared" si="54"/>
        <v>0</v>
      </c>
      <c r="S175" s="25" t="e">
        <f t="shared" si="55"/>
        <v>#DIV/0!</v>
      </c>
      <c r="T175" s="28"/>
      <c r="U175" s="16">
        <f t="shared" si="56"/>
        <v>0</v>
      </c>
      <c r="V175" s="25" t="e">
        <f t="shared" si="57"/>
        <v>#DIV/0!</v>
      </c>
    </row>
    <row r="176" spans="1:22" ht="15.75" hidden="1" customHeight="1">
      <c r="A176" s="15">
        <f t="shared" si="28"/>
        <v>169</v>
      </c>
      <c r="B176" s="21"/>
      <c r="C176" s="14"/>
      <c r="D176" s="22">
        <f t="shared" si="30"/>
        <v>0</v>
      </c>
      <c r="E176" s="23"/>
      <c r="F176" s="16">
        <f t="shared" si="47"/>
        <v>0</v>
      </c>
      <c r="G176" s="30" t="e">
        <f t="shared" si="48"/>
        <v>#DIV/0!</v>
      </c>
      <c r="H176" s="23"/>
      <c r="I176" s="16">
        <f t="shared" si="49"/>
        <v>0</v>
      </c>
      <c r="J176" s="25" t="e">
        <f t="shared" si="46"/>
        <v>#DIV/0!</v>
      </c>
      <c r="K176" s="23"/>
      <c r="L176" s="16">
        <f t="shared" si="50"/>
        <v>0</v>
      </c>
      <c r="M176" s="30" t="e">
        <f t="shared" si="51"/>
        <v>#DIV/0!</v>
      </c>
      <c r="N176" s="79"/>
      <c r="O176" s="16">
        <f t="shared" si="52"/>
        <v>0</v>
      </c>
      <c r="P176" s="82" t="e">
        <f t="shared" si="53"/>
        <v>#DIV/0!</v>
      </c>
      <c r="Q176" s="23"/>
      <c r="R176" s="83">
        <f t="shared" si="54"/>
        <v>0</v>
      </c>
      <c r="S176" s="25" t="e">
        <f t="shared" si="55"/>
        <v>#DIV/0!</v>
      </c>
      <c r="T176" s="28"/>
      <c r="U176" s="16">
        <f t="shared" si="56"/>
        <v>0</v>
      </c>
      <c r="V176" s="25" t="e">
        <f t="shared" si="57"/>
        <v>#DIV/0!</v>
      </c>
    </row>
    <row r="177" spans="1:22" ht="15.75" hidden="1" customHeight="1">
      <c r="A177" s="15">
        <f t="shared" si="28"/>
        <v>170</v>
      </c>
      <c r="B177" s="21"/>
      <c r="C177" s="14"/>
      <c r="D177" s="22">
        <f t="shared" si="30"/>
        <v>0</v>
      </c>
      <c r="E177" s="23"/>
      <c r="F177" s="16">
        <f t="shared" si="47"/>
        <v>0</v>
      </c>
      <c r="G177" s="30" t="e">
        <f t="shared" si="48"/>
        <v>#DIV/0!</v>
      </c>
      <c r="H177" s="23"/>
      <c r="I177" s="16">
        <f t="shared" si="49"/>
        <v>0</v>
      </c>
      <c r="J177" s="25" t="e">
        <f t="shared" si="46"/>
        <v>#DIV/0!</v>
      </c>
      <c r="K177" s="23"/>
      <c r="L177" s="16">
        <f t="shared" si="50"/>
        <v>0</v>
      </c>
      <c r="M177" s="30" t="e">
        <f t="shared" si="51"/>
        <v>#DIV/0!</v>
      </c>
      <c r="N177" s="79"/>
      <c r="O177" s="16">
        <f t="shared" si="52"/>
        <v>0</v>
      </c>
      <c r="P177" s="82" t="e">
        <f t="shared" si="53"/>
        <v>#DIV/0!</v>
      </c>
      <c r="Q177" s="23"/>
      <c r="R177" s="83">
        <f t="shared" si="54"/>
        <v>0</v>
      </c>
      <c r="S177" s="25" t="e">
        <f t="shared" si="55"/>
        <v>#DIV/0!</v>
      </c>
      <c r="T177" s="28"/>
      <c r="U177" s="16">
        <f t="shared" si="56"/>
        <v>0</v>
      </c>
      <c r="V177" s="25" t="e">
        <f t="shared" si="57"/>
        <v>#DIV/0!</v>
      </c>
    </row>
    <row r="178" spans="1:22" ht="15.75" hidden="1" customHeight="1">
      <c r="A178" s="15">
        <f t="shared" si="28"/>
        <v>171</v>
      </c>
      <c r="B178" s="21"/>
      <c r="C178" s="14"/>
      <c r="D178" s="22">
        <f t="shared" si="30"/>
        <v>0</v>
      </c>
      <c r="E178" s="23"/>
      <c r="F178" s="16">
        <f t="shared" si="47"/>
        <v>0</v>
      </c>
      <c r="G178" s="30" t="e">
        <f t="shared" si="48"/>
        <v>#DIV/0!</v>
      </c>
      <c r="H178" s="23"/>
      <c r="I178" s="16">
        <f t="shared" si="49"/>
        <v>0</v>
      </c>
      <c r="J178" s="25" t="e">
        <f t="shared" si="46"/>
        <v>#DIV/0!</v>
      </c>
      <c r="K178" s="23"/>
      <c r="L178" s="16">
        <f t="shared" si="50"/>
        <v>0</v>
      </c>
      <c r="M178" s="30" t="e">
        <f t="shared" si="51"/>
        <v>#DIV/0!</v>
      </c>
      <c r="N178" s="79"/>
      <c r="O178" s="16">
        <f t="shared" si="52"/>
        <v>0</v>
      </c>
      <c r="P178" s="82" t="e">
        <f t="shared" si="53"/>
        <v>#DIV/0!</v>
      </c>
      <c r="Q178" s="23"/>
      <c r="R178" s="83">
        <f t="shared" si="54"/>
        <v>0</v>
      </c>
      <c r="S178" s="25" t="e">
        <f t="shared" si="55"/>
        <v>#DIV/0!</v>
      </c>
      <c r="T178" s="28"/>
      <c r="U178" s="16">
        <f t="shared" si="56"/>
        <v>0</v>
      </c>
      <c r="V178" s="25" t="e">
        <f t="shared" si="57"/>
        <v>#DIV/0!</v>
      </c>
    </row>
    <row r="179" spans="1:22" ht="15.75" hidden="1" customHeight="1">
      <c r="A179" s="15">
        <f t="shared" si="28"/>
        <v>172</v>
      </c>
      <c r="B179" s="21"/>
      <c r="C179" s="14"/>
      <c r="D179" s="22">
        <f t="shared" si="30"/>
        <v>0</v>
      </c>
      <c r="E179" s="23"/>
      <c r="F179" s="16">
        <f t="shared" si="47"/>
        <v>0</v>
      </c>
      <c r="G179" s="30" t="e">
        <f t="shared" si="48"/>
        <v>#DIV/0!</v>
      </c>
      <c r="H179" s="23"/>
      <c r="I179" s="16">
        <f t="shared" si="49"/>
        <v>0</v>
      </c>
      <c r="J179" s="25" t="e">
        <f t="shared" si="46"/>
        <v>#DIV/0!</v>
      </c>
      <c r="K179" s="23"/>
      <c r="L179" s="16">
        <f t="shared" si="50"/>
        <v>0</v>
      </c>
      <c r="M179" s="30" t="e">
        <f t="shared" si="51"/>
        <v>#DIV/0!</v>
      </c>
      <c r="N179" s="79"/>
      <c r="O179" s="16">
        <f t="shared" si="52"/>
        <v>0</v>
      </c>
      <c r="P179" s="82" t="e">
        <f t="shared" si="53"/>
        <v>#DIV/0!</v>
      </c>
      <c r="Q179" s="23"/>
      <c r="R179" s="83">
        <f t="shared" si="54"/>
        <v>0</v>
      </c>
      <c r="S179" s="25" t="e">
        <f t="shared" si="55"/>
        <v>#DIV/0!</v>
      </c>
      <c r="T179" s="28"/>
      <c r="U179" s="16">
        <f t="shared" si="56"/>
        <v>0</v>
      </c>
      <c r="V179" s="25" t="e">
        <f t="shared" si="57"/>
        <v>#DIV/0!</v>
      </c>
    </row>
    <row r="180" spans="1:22" ht="15.75" hidden="1" customHeight="1">
      <c r="A180" s="15">
        <f t="shared" si="28"/>
        <v>173</v>
      </c>
      <c r="B180" s="21"/>
      <c r="C180" s="14"/>
      <c r="D180" s="22">
        <f t="shared" si="30"/>
        <v>0</v>
      </c>
      <c r="E180" s="23"/>
      <c r="F180" s="16">
        <f t="shared" si="47"/>
        <v>0</v>
      </c>
      <c r="G180" s="30" t="e">
        <f t="shared" si="48"/>
        <v>#DIV/0!</v>
      </c>
      <c r="H180" s="23"/>
      <c r="I180" s="16">
        <f t="shared" si="49"/>
        <v>0</v>
      </c>
      <c r="J180" s="25" t="e">
        <f t="shared" si="46"/>
        <v>#DIV/0!</v>
      </c>
      <c r="K180" s="23"/>
      <c r="L180" s="16">
        <f t="shared" si="50"/>
        <v>0</v>
      </c>
      <c r="M180" s="30" t="e">
        <f t="shared" si="51"/>
        <v>#DIV/0!</v>
      </c>
      <c r="N180" s="79"/>
      <c r="O180" s="16">
        <f t="shared" si="52"/>
        <v>0</v>
      </c>
      <c r="P180" s="82" t="e">
        <f t="shared" si="53"/>
        <v>#DIV/0!</v>
      </c>
      <c r="Q180" s="23"/>
      <c r="R180" s="83">
        <f t="shared" si="54"/>
        <v>0</v>
      </c>
      <c r="S180" s="25" t="e">
        <f t="shared" si="55"/>
        <v>#DIV/0!</v>
      </c>
      <c r="T180" s="28"/>
      <c r="U180" s="16">
        <f t="shared" si="56"/>
        <v>0</v>
      </c>
      <c r="V180" s="25" t="e">
        <f t="shared" si="57"/>
        <v>#DIV/0!</v>
      </c>
    </row>
    <row r="181" spans="1:22" ht="15.75" hidden="1" customHeight="1">
      <c r="A181" s="15">
        <f t="shared" si="28"/>
        <v>174</v>
      </c>
      <c r="B181" s="21"/>
      <c r="C181" s="14"/>
      <c r="D181" s="22">
        <f t="shared" si="30"/>
        <v>0</v>
      </c>
      <c r="E181" s="23"/>
      <c r="F181" s="16">
        <f t="shared" si="47"/>
        <v>0</v>
      </c>
      <c r="G181" s="30" t="e">
        <f t="shared" si="48"/>
        <v>#DIV/0!</v>
      </c>
      <c r="H181" s="23"/>
      <c r="I181" s="16">
        <f t="shared" si="49"/>
        <v>0</v>
      </c>
      <c r="J181" s="25" t="e">
        <f t="shared" si="46"/>
        <v>#DIV/0!</v>
      </c>
      <c r="K181" s="23"/>
      <c r="L181" s="16">
        <f t="shared" si="50"/>
        <v>0</v>
      </c>
      <c r="M181" s="30" t="e">
        <f t="shared" si="51"/>
        <v>#DIV/0!</v>
      </c>
      <c r="N181" s="79"/>
      <c r="O181" s="16">
        <f t="shared" si="52"/>
        <v>0</v>
      </c>
      <c r="P181" s="82" t="e">
        <f t="shared" si="53"/>
        <v>#DIV/0!</v>
      </c>
      <c r="Q181" s="23"/>
      <c r="R181" s="83">
        <f t="shared" si="54"/>
        <v>0</v>
      </c>
      <c r="S181" s="25" t="e">
        <f t="shared" si="55"/>
        <v>#DIV/0!</v>
      </c>
      <c r="T181" s="28"/>
      <c r="U181" s="16">
        <f t="shared" si="56"/>
        <v>0</v>
      </c>
      <c r="V181" s="25" t="e">
        <f t="shared" si="57"/>
        <v>#DIV/0!</v>
      </c>
    </row>
    <row r="182" spans="1:22" ht="15.75" hidden="1" customHeight="1">
      <c r="A182" s="15">
        <f t="shared" si="28"/>
        <v>175</v>
      </c>
      <c r="B182" s="21"/>
      <c r="C182" s="14"/>
      <c r="D182" s="22">
        <f t="shared" si="30"/>
        <v>0</v>
      </c>
      <c r="E182" s="23"/>
      <c r="F182" s="16">
        <f t="shared" si="47"/>
        <v>0</v>
      </c>
      <c r="G182" s="30" t="e">
        <f t="shared" si="48"/>
        <v>#DIV/0!</v>
      </c>
      <c r="H182" s="23"/>
      <c r="I182" s="16">
        <f t="shared" si="49"/>
        <v>0</v>
      </c>
      <c r="J182" s="25" t="e">
        <f t="shared" si="46"/>
        <v>#DIV/0!</v>
      </c>
      <c r="K182" s="23"/>
      <c r="L182" s="16">
        <f t="shared" si="50"/>
        <v>0</v>
      </c>
      <c r="M182" s="30" t="e">
        <f t="shared" si="51"/>
        <v>#DIV/0!</v>
      </c>
      <c r="N182" s="79"/>
      <c r="O182" s="16">
        <f t="shared" si="52"/>
        <v>0</v>
      </c>
      <c r="P182" s="82" t="e">
        <f t="shared" si="53"/>
        <v>#DIV/0!</v>
      </c>
      <c r="Q182" s="23"/>
      <c r="R182" s="83">
        <f t="shared" si="54"/>
        <v>0</v>
      </c>
      <c r="S182" s="25" t="e">
        <f t="shared" si="55"/>
        <v>#DIV/0!</v>
      </c>
      <c r="T182" s="28"/>
      <c r="U182" s="16">
        <f t="shared" si="56"/>
        <v>0</v>
      </c>
      <c r="V182" s="25" t="e">
        <f t="shared" si="57"/>
        <v>#DIV/0!</v>
      </c>
    </row>
    <row r="183" spans="1:22" ht="15.75" hidden="1" customHeight="1">
      <c r="A183" s="15">
        <f t="shared" si="28"/>
        <v>176</v>
      </c>
      <c r="B183" s="21"/>
      <c r="C183" s="14"/>
      <c r="D183" s="22">
        <f t="shared" si="30"/>
        <v>0</v>
      </c>
      <c r="E183" s="23"/>
      <c r="F183" s="16">
        <f t="shared" si="47"/>
        <v>0</v>
      </c>
      <c r="G183" s="30" t="e">
        <f t="shared" si="48"/>
        <v>#DIV/0!</v>
      </c>
      <c r="H183" s="23"/>
      <c r="I183" s="16">
        <f t="shared" si="49"/>
        <v>0</v>
      </c>
      <c r="J183" s="25" t="e">
        <f t="shared" si="46"/>
        <v>#DIV/0!</v>
      </c>
      <c r="K183" s="23"/>
      <c r="L183" s="16">
        <f t="shared" si="50"/>
        <v>0</v>
      </c>
      <c r="M183" s="30" t="e">
        <f t="shared" si="51"/>
        <v>#DIV/0!</v>
      </c>
      <c r="N183" s="79"/>
      <c r="O183" s="16">
        <f t="shared" si="52"/>
        <v>0</v>
      </c>
      <c r="P183" s="82" t="e">
        <f t="shared" si="53"/>
        <v>#DIV/0!</v>
      </c>
      <c r="Q183" s="23"/>
      <c r="R183" s="83">
        <f t="shared" si="54"/>
        <v>0</v>
      </c>
      <c r="S183" s="25" t="e">
        <f t="shared" si="55"/>
        <v>#DIV/0!</v>
      </c>
      <c r="T183" s="28"/>
      <c r="U183" s="16">
        <f t="shared" si="56"/>
        <v>0</v>
      </c>
      <c r="V183" s="25" t="e">
        <f t="shared" si="57"/>
        <v>#DIV/0!</v>
      </c>
    </row>
    <row r="184" spans="1:22" ht="15.75" hidden="1" customHeight="1">
      <c r="A184" s="15">
        <f t="shared" si="28"/>
        <v>177</v>
      </c>
      <c r="B184" s="21"/>
      <c r="C184" s="14"/>
      <c r="D184" s="22">
        <f t="shared" si="30"/>
        <v>0</v>
      </c>
      <c r="E184" s="23"/>
      <c r="F184" s="16">
        <f t="shared" si="47"/>
        <v>0</v>
      </c>
      <c r="G184" s="30" t="e">
        <f t="shared" si="48"/>
        <v>#DIV/0!</v>
      </c>
      <c r="H184" s="23"/>
      <c r="I184" s="16">
        <f t="shared" si="49"/>
        <v>0</v>
      </c>
      <c r="J184" s="25" t="e">
        <f t="shared" si="46"/>
        <v>#DIV/0!</v>
      </c>
      <c r="K184" s="23"/>
      <c r="L184" s="16">
        <f t="shared" si="50"/>
        <v>0</v>
      </c>
      <c r="M184" s="30" t="e">
        <f t="shared" si="51"/>
        <v>#DIV/0!</v>
      </c>
      <c r="N184" s="79"/>
      <c r="O184" s="16">
        <f t="shared" si="52"/>
        <v>0</v>
      </c>
      <c r="P184" s="82" t="e">
        <f t="shared" si="53"/>
        <v>#DIV/0!</v>
      </c>
      <c r="Q184" s="23"/>
      <c r="R184" s="83">
        <f t="shared" si="54"/>
        <v>0</v>
      </c>
      <c r="S184" s="25" t="e">
        <f t="shared" si="55"/>
        <v>#DIV/0!</v>
      </c>
      <c r="T184" s="28"/>
      <c r="U184" s="16">
        <f t="shared" si="56"/>
        <v>0</v>
      </c>
      <c r="V184" s="25" t="e">
        <f t="shared" si="57"/>
        <v>#DIV/0!</v>
      </c>
    </row>
    <row r="185" spans="1:22" ht="15.75" hidden="1" customHeight="1">
      <c r="A185" s="15">
        <f t="shared" si="28"/>
        <v>178</v>
      </c>
      <c r="B185" s="21"/>
      <c r="C185" s="14"/>
      <c r="D185" s="22">
        <f t="shared" si="30"/>
        <v>0</v>
      </c>
      <c r="E185" s="23"/>
      <c r="F185" s="16">
        <f t="shared" si="47"/>
        <v>0</v>
      </c>
      <c r="G185" s="30" t="e">
        <f t="shared" si="48"/>
        <v>#DIV/0!</v>
      </c>
      <c r="H185" s="23"/>
      <c r="I185" s="16">
        <f t="shared" si="49"/>
        <v>0</v>
      </c>
      <c r="J185" s="25" t="e">
        <f t="shared" si="46"/>
        <v>#DIV/0!</v>
      </c>
      <c r="K185" s="23"/>
      <c r="L185" s="16">
        <f t="shared" si="50"/>
        <v>0</v>
      </c>
      <c r="M185" s="30" t="e">
        <f t="shared" si="51"/>
        <v>#DIV/0!</v>
      </c>
      <c r="N185" s="79"/>
      <c r="O185" s="16">
        <f t="shared" si="52"/>
        <v>0</v>
      </c>
      <c r="P185" s="82" t="e">
        <f t="shared" si="53"/>
        <v>#DIV/0!</v>
      </c>
      <c r="Q185" s="23"/>
      <c r="R185" s="83">
        <f t="shared" si="54"/>
        <v>0</v>
      </c>
      <c r="S185" s="25" t="e">
        <f t="shared" si="55"/>
        <v>#DIV/0!</v>
      </c>
      <c r="T185" s="28"/>
      <c r="U185" s="16">
        <f t="shared" si="56"/>
        <v>0</v>
      </c>
      <c r="V185" s="25" t="e">
        <f t="shared" si="57"/>
        <v>#DIV/0!</v>
      </c>
    </row>
    <row r="186" spans="1:22" ht="15.75" hidden="1" customHeight="1">
      <c r="A186" s="15">
        <f t="shared" si="28"/>
        <v>179</v>
      </c>
      <c r="B186" s="21"/>
      <c r="C186" s="14"/>
      <c r="D186" s="22">
        <f t="shared" si="30"/>
        <v>0</v>
      </c>
      <c r="E186" s="23"/>
      <c r="F186" s="16">
        <f t="shared" si="47"/>
        <v>0</v>
      </c>
      <c r="G186" s="30" t="e">
        <f t="shared" si="48"/>
        <v>#DIV/0!</v>
      </c>
      <c r="H186" s="23"/>
      <c r="I186" s="16">
        <f t="shared" si="49"/>
        <v>0</v>
      </c>
      <c r="J186" s="25" t="e">
        <f t="shared" si="46"/>
        <v>#DIV/0!</v>
      </c>
      <c r="K186" s="23"/>
      <c r="L186" s="16">
        <f t="shared" si="50"/>
        <v>0</v>
      </c>
      <c r="M186" s="30" t="e">
        <f t="shared" si="51"/>
        <v>#DIV/0!</v>
      </c>
      <c r="N186" s="79"/>
      <c r="O186" s="16">
        <f t="shared" si="52"/>
        <v>0</v>
      </c>
      <c r="P186" s="82" t="e">
        <f t="shared" si="53"/>
        <v>#DIV/0!</v>
      </c>
      <c r="Q186" s="23"/>
      <c r="R186" s="83">
        <f t="shared" si="54"/>
        <v>0</v>
      </c>
      <c r="S186" s="25" t="e">
        <f t="shared" si="55"/>
        <v>#DIV/0!</v>
      </c>
      <c r="T186" s="28"/>
      <c r="U186" s="16">
        <f t="shared" si="56"/>
        <v>0</v>
      </c>
      <c r="V186" s="25" t="e">
        <f t="shared" si="57"/>
        <v>#DIV/0!</v>
      </c>
    </row>
    <row r="187" spans="1:22" ht="15.75" hidden="1" customHeight="1">
      <c r="A187" s="15">
        <f t="shared" si="28"/>
        <v>180</v>
      </c>
      <c r="B187" s="21"/>
      <c r="C187" s="14"/>
      <c r="D187" s="22">
        <f t="shared" si="30"/>
        <v>0</v>
      </c>
      <c r="E187" s="23"/>
      <c r="F187" s="16">
        <f t="shared" si="47"/>
        <v>0</v>
      </c>
      <c r="G187" s="30" t="e">
        <f t="shared" si="48"/>
        <v>#DIV/0!</v>
      </c>
      <c r="H187" s="23"/>
      <c r="I187" s="16">
        <f t="shared" si="49"/>
        <v>0</v>
      </c>
      <c r="J187" s="25" t="e">
        <f t="shared" si="46"/>
        <v>#DIV/0!</v>
      </c>
      <c r="K187" s="23"/>
      <c r="L187" s="16">
        <f t="shared" si="50"/>
        <v>0</v>
      </c>
      <c r="M187" s="30" t="e">
        <f t="shared" si="51"/>
        <v>#DIV/0!</v>
      </c>
      <c r="N187" s="79"/>
      <c r="O187" s="16">
        <f t="shared" si="52"/>
        <v>0</v>
      </c>
      <c r="P187" s="82" t="e">
        <f t="shared" si="53"/>
        <v>#DIV/0!</v>
      </c>
      <c r="Q187" s="23"/>
      <c r="R187" s="83">
        <f t="shared" si="54"/>
        <v>0</v>
      </c>
      <c r="S187" s="25" t="e">
        <f t="shared" si="55"/>
        <v>#DIV/0!</v>
      </c>
      <c r="T187" s="28"/>
      <c r="U187" s="16">
        <f t="shared" si="56"/>
        <v>0</v>
      </c>
      <c r="V187" s="25" t="e">
        <f t="shared" si="57"/>
        <v>#DIV/0!</v>
      </c>
    </row>
    <row r="188" spans="1:22" ht="15.75" hidden="1" customHeight="1">
      <c r="A188" s="15">
        <f t="shared" si="28"/>
        <v>181</v>
      </c>
      <c r="B188" s="21"/>
      <c r="C188" s="14"/>
      <c r="D188" s="22">
        <f t="shared" si="30"/>
        <v>0</v>
      </c>
      <c r="E188" s="23"/>
      <c r="F188" s="16">
        <f t="shared" si="47"/>
        <v>0</v>
      </c>
      <c r="G188" s="30" t="e">
        <f t="shared" si="48"/>
        <v>#DIV/0!</v>
      </c>
      <c r="H188" s="23"/>
      <c r="I188" s="16">
        <f t="shared" si="49"/>
        <v>0</v>
      </c>
      <c r="J188" s="25" t="e">
        <f t="shared" si="46"/>
        <v>#DIV/0!</v>
      </c>
      <c r="K188" s="23"/>
      <c r="L188" s="16">
        <f t="shared" si="50"/>
        <v>0</v>
      </c>
      <c r="M188" s="30" t="e">
        <f t="shared" si="51"/>
        <v>#DIV/0!</v>
      </c>
      <c r="N188" s="79"/>
      <c r="O188" s="16">
        <f t="shared" si="52"/>
        <v>0</v>
      </c>
      <c r="P188" s="82" t="e">
        <f t="shared" si="53"/>
        <v>#DIV/0!</v>
      </c>
      <c r="Q188" s="23"/>
      <c r="R188" s="83">
        <f t="shared" si="54"/>
        <v>0</v>
      </c>
      <c r="S188" s="25" t="e">
        <f t="shared" si="55"/>
        <v>#DIV/0!</v>
      </c>
      <c r="T188" s="28"/>
      <c r="U188" s="16">
        <f t="shared" si="56"/>
        <v>0</v>
      </c>
      <c r="V188" s="25" t="e">
        <f t="shared" si="57"/>
        <v>#DIV/0!</v>
      </c>
    </row>
    <row r="189" spans="1:22" ht="15.75" hidden="1" customHeight="1">
      <c r="A189" s="15">
        <f t="shared" si="28"/>
        <v>182</v>
      </c>
      <c r="B189" s="21"/>
      <c r="C189" s="14"/>
      <c r="D189" s="22">
        <f t="shared" si="30"/>
        <v>0</v>
      </c>
      <c r="E189" s="23"/>
      <c r="F189" s="16">
        <f t="shared" si="47"/>
        <v>0</v>
      </c>
      <c r="G189" s="30" t="e">
        <f t="shared" si="48"/>
        <v>#DIV/0!</v>
      </c>
      <c r="H189" s="23"/>
      <c r="I189" s="16">
        <f t="shared" si="49"/>
        <v>0</v>
      </c>
      <c r="J189" s="25" t="e">
        <f t="shared" si="46"/>
        <v>#DIV/0!</v>
      </c>
      <c r="K189" s="23"/>
      <c r="L189" s="16">
        <f t="shared" si="50"/>
        <v>0</v>
      </c>
      <c r="M189" s="30" t="e">
        <f t="shared" si="51"/>
        <v>#DIV/0!</v>
      </c>
      <c r="N189" s="79"/>
      <c r="O189" s="16">
        <f t="shared" si="52"/>
        <v>0</v>
      </c>
      <c r="P189" s="82" t="e">
        <f t="shared" si="53"/>
        <v>#DIV/0!</v>
      </c>
      <c r="Q189" s="23"/>
      <c r="R189" s="83">
        <f t="shared" si="54"/>
        <v>0</v>
      </c>
      <c r="S189" s="25" t="e">
        <f t="shared" si="55"/>
        <v>#DIV/0!</v>
      </c>
      <c r="T189" s="28"/>
      <c r="U189" s="16">
        <f t="shared" si="56"/>
        <v>0</v>
      </c>
      <c r="V189" s="25" t="e">
        <f t="shared" si="57"/>
        <v>#DIV/0!</v>
      </c>
    </row>
    <row r="190" spans="1:22" ht="15.75" hidden="1" customHeight="1">
      <c r="A190" s="15">
        <f t="shared" si="28"/>
        <v>183</v>
      </c>
      <c r="B190" s="21"/>
      <c r="C190" s="14"/>
      <c r="D190" s="22">
        <f t="shared" si="30"/>
        <v>0</v>
      </c>
      <c r="E190" s="23"/>
      <c r="F190" s="16">
        <f t="shared" si="47"/>
        <v>0</v>
      </c>
      <c r="G190" s="30" t="e">
        <f t="shared" si="48"/>
        <v>#DIV/0!</v>
      </c>
      <c r="H190" s="23"/>
      <c r="I190" s="16">
        <f t="shared" si="49"/>
        <v>0</v>
      </c>
      <c r="J190" s="25" t="e">
        <f t="shared" si="46"/>
        <v>#DIV/0!</v>
      </c>
      <c r="K190" s="23"/>
      <c r="L190" s="16">
        <f t="shared" si="50"/>
        <v>0</v>
      </c>
      <c r="M190" s="30" t="e">
        <f t="shared" si="51"/>
        <v>#DIV/0!</v>
      </c>
      <c r="N190" s="79"/>
      <c r="O190" s="16">
        <f t="shared" si="52"/>
        <v>0</v>
      </c>
      <c r="P190" s="82" t="e">
        <f t="shared" si="53"/>
        <v>#DIV/0!</v>
      </c>
      <c r="Q190" s="23"/>
      <c r="R190" s="83">
        <f t="shared" si="54"/>
        <v>0</v>
      </c>
      <c r="S190" s="25" t="e">
        <f t="shared" si="55"/>
        <v>#DIV/0!</v>
      </c>
      <c r="T190" s="28"/>
      <c r="U190" s="16">
        <f t="shared" si="56"/>
        <v>0</v>
      </c>
      <c r="V190" s="25" t="e">
        <f t="shared" si="57"/>
        <v>#DIV/0!</v>
      </c>
    </row>
    <row r="191" spans="1:22" ht="15.75" hidden="1" customHeight="1">
      <c r="A191" s="15">
        <f t="shared" si="28"/>
        <v>184</v>
      </c>
      <c r="B191" s="21"/>
      <c r="C191" s="14"/>
      <c r="D191" s="22">
        <f t="shared" si="30"/>
        <v>0</v>
      </c>
      <c r="E191" s="23"/>
      <c r="F191" s="16">
        <f t="shared" si="47"/>
        <v>0</v>
      </c>
      <c r="G191" s="30" t="e">
        <f t="shared" si="48"/>
        <v>#DIV/0!</v>
      </c>
      <c r="H191" s="23"/>
      <c r="I191" s="16">
        <f t="shared" si="49"/>
        <v>0</v>
      </c>
      <c r="J191" s="25" t="e">
        <f t="shared" si="46"/>
        <v>#DIV/0!</v>
      </c>
      <c r="K191" s="23"/>
      <c r="L191" s="16">
        <f t="shared" si="50"/>
        <v>0</v>
      </c>
      <c r="M191" s="30" t="e">
        <f t="shared" si="51"/>
        <v>#DIV/0!</v>
      </c>
      <c r="N191" s="79"/>
      <c r="O191" s="16">
        <f t="shared" si="52"/>
        <v>0</v>
      </c>
      <c r="P191" s="82" t="e">
        <f t="shared" si="53"/>
        <v>#DIV/0!</v>
      </c>
      <c r="Q191" s="23"/>
      <c r="R191" s="83">
        <f t="shared" si="54"/>
        <v>0</v>
      </c>
      <c r="S191" s="25" t="e">
        <f t="shared" si="55"/>
        <v>#DIV/0!</v>
      </c>
      <c r="T191" s="28"/>
      <c r="U191" s="16">
        <f t="shared" si="56"/>
        <v>0</v>
      </c>
      <c r="V191" s="25" t="e">
        <f t="shared" si="57"/>
        <v>#DIV/0!</v>
      </c>
    </row>
    <row r="192" spans="1:22" ht="15.75" hidden="1" customHeight="1">
      <c r="A192" s="15">
        <f t="shared" si="28"/>
        <v>185</v>
      </c>
      <c r="B192" s="21"/>
      <c r="C192" s="14"/>
      <c r="D192" s="22">
        <f t="shared" si="30"/>
        <v>0</v>
      </c>
      <c r="E192" s="23"/>
      <c r="F192" s="16">
        <f t="shared" si="47"/>
        <v>0</v>
      </c>
      <c r="G192" s="30" t="e">
        <f t="shared" si="48"/>
        <v>#DIV/0!</v>
      </c>
      <c r="H192" s="23"/>
      <c r="I192" s="16">
        <f t="shared" si="49"/>
        <v>0</v>
      </c>
      <c r="J192" s="25" t="e">
        <f t="shared" si="46"/>
        <v>#DIV/0!</v>
      </c>
      <c r="K192" s="23"/>
      <c r="L192" s="16">
        <f t="shared" si="50"/>
        <v>0</v>
      </c>
      <c r="M192" s="30" t="e">
        <f t="shared" si="51"/>
        <v>#DIV/0!</v>
      </c>
      <c r="N192" s="79"/>
      <c r="O192" s="16">
        <f t="shared" si="52"/>
        <v>0</v>
      </c>
      <c r="P192" s="82" t="e">
        <f t="shared" si="53"/>
        <v>#DIV/0!</v>
      </c>
      <c r="Q192" s="23"/>
      <c r="R192" s="83">
        <f t="shared" si="54"/>
        <v>0</v>
      </c>
      <c r="S192" s="25" t="e">
        <f t="shared" si="55"/>
        <v>#DIV/0!</v>
      </c>
      <c r="T192" s="28"/>
      <c r="U192" s="16">
        <f t="shared" si="56"/>
        <v>0</v>
      </c>
      <c r="V192" s="25" t="e">
        <f t="shared" si="57"/>
        <v>#DIV/0!</v>
      </c>
    </row>
    <row r="193" spans="1:22" ht="15.75" hidden="1" customHeight="1">
      <c r="A193" s="15">
        <f t="shared" si="28"/>
        <v>186</v>
      </c>
      <c r="B193" s="21"/>
      <c r="C193" s="14"/>
      <c r="D193" s="22">
        <f t="shared" si="30"/>
        <v>0</v>
      </c>
      <c r="E193" s="23"/>
      <c r="F193" s="16">
        <f t="shared" si="47"/>
        <v>0</v>
      </c>
      <c r="G193" s="30" t="e">
        <f t="shared" si="48"/>
        <v>#DIV/0!</v>
      </c>
      <c r="H193" s="23"/>
      <c r="I193" s="16">
        <f t="shared" si="49"/>
        <v>0</v>
      </c>
      <c r="J193" s="25" t="e">
        <f t="shared" si="46"/>
        <v>#DIV/0!</v>
      </c>
      <c r="K193" s="23"/>
      <c r="L193" s="16">
        <f t="shared" si="50"/>
        <v>0</v>
      </c>
      <c r="M193" s="30" t="e">
        <f t="shared" si="51"/>
        <v>#DIV/0!</v>
      </c>
      <c r="N193" s="79"/>
      <c r="O193" s="16">
        <f t="shared" si="52"/>
        <v>0</v>
      </c>
      <c r="P193" s="82" t="e">
        <f t="shared" si="53"/>
        <v>#DIV/0!</v>
      </c>
      <c r="Q193" s="23"/>
      <c r="R193" s="83">
        <f t="shared" si="54"/>
        <v>0</v>
      </c>
      <c r="S193" s="25" t="e">
        <f t="shared" si="55"/>
        <v>#DIV/0!</v>
      </c>
      <c r="T193" s="28"/>
      <c r="U193" s="16">
        <f t="shared" si="56"/>
        <v>0</v>
      </c>
      <c r="V193" s="25" t="e">
        <f t="shared" si="57"/>
        <v>#DIV/0!</v>
      </c>
    </row>
    <row r="194" spans="1:22" ht="15.75" hidden="1" customHeight="1">
      <c r="A194" s="15">
        <f t="shared" si="28"/>
        <v>187</v>
      </c>
      <c r="B194" s="21"/>
      <c r="C194" s="14"/>
      <c r="D194" s="22">
        <f t="shared" si="30"/>
        <v>0</v>
      </c>
      <c r="E194" s="23"/>
      <c r="F194" s="16">
        <f t="shared" si="47"/>
        <v>0</v>
      </c>
      <c r="G194" s="30" t="e">
        <f t="shared" si="48"/>
        <v>#DIV/0!</v>
      </c>
      <c r="H194" s="23"/>
      <c r="I194" s="16">
        <f t="shared" si="49"/>
        <v>0</v>
      </c>
      <c r="J194" s="25" t="e">
        <f t="shared" si="46"/>
        <v>#DIV/0!</v>
      </c>
      <c r="K194" s="23"/>
      <c r="L194" s="16">
        <f t="shared" si="50"/>
        <v>0</v>
      </c>
      <c r="M194" s="30" t="e">
        <f t="shared" si="51"/>
        <v>#DIV/0!</v>
      </c>
      <c r="N194" s="79"/>
      <c r="O194" s="16">
        <f t="shared" si="52"/>
        <v>0</v>
      </c>
      <c r="P194" s="82" t="e">
        <f t="shared" si="53"/>
        <v>#DIV/0!</v>
      </c>
      <c r="Q194" s="23"/>
      <c r="R194" s="83">
        <f t="shared" si="54"/>
        <v>0</v>
      </c>
      <c r="S194" s="25" t="e">
        <f t="shared" si="55"/>
        <v>#DIV/0!</v>
      </c>
      <c r="T194" s="28"/>
      <c r="U194" s="16">
        <f t="shared" si="56"/>
        <v>0</v>
      </c>
      <c r="V194" s="25" t="e">
        <f t="shared" si="57"/>
        <v>#DIV/0!</v>
      </c>
    </row>
    <row r="195" spans="1:22" ht="15.75" hidden="1" customHeight="1">
      <c r="A195" s="15">
        <f t="shared" si="28"/>
        <v>188</v>
      </c>
      <c r="B195" s="21"/>
      <c r="C195" s="14"/>
      <c r="D195" s="22">
        <f t="shared" si="30"/>
        <v>0</v>
      </c>
      <c r="E195" s="23"/>
      <c r="F195" s="16">
        <f t="shared" si="47"/>
        <v>0</v>
      </c>
      <c r="G195" s="30" t="e">
        <f t="shared" si="48"/>
        <v>#DIV/0!</v>
      </c>
      <c r="H195" s="23"/>
      <c r="I195" s="16">
        <f t="shared" si="49"/>
        <v>0</v>
      </c>
      <c r="J195" s="25" t="e">
        <f t="shared" si="46"/>
        <v>#DIV/0!</v>
      </c>
      <c r="K195" s="23"/>
      <c r="L195" s="16">
        <f t="shared" si="50"/>
        <v>0</v>
      </c>
      <c r="M195" s="30" t="e">
        <f t="shared" si="51"/>
        <v>#DIV/0!</v>
      </c>
      <c r="N195" s="79"/>
      <c r="O195" s="16">
        <f t="shared" si="52"/>
        <v>0</v>
      </c>
      <c r="P195" s="82" t="e">
        <f t="shared" si="53"/>
        <v>#DIV/0!</v>
      </c>
      <c r="Q195" s="23"/>
      <c r="R195" s="83">
        <f t="shared" si="54"/>
        <v>0</v>
      </c>
      <c r="S195" s="25" t="e">
        <f t="shared" si="55"/>
        <v>#DIV/0!</v>
      </c>
      <c r="T195" s="28"/>
      <c r="U195" s="16">
        <f t="shared" si="56"/>
        <v>0</v>
      </c>
      <c r="V195" s="25" t="e">
        <f t="shared" si="57"/>
        <v>#DIV/0!</v>
      </c>
    </row>
    <row r="196" spans="1:22" ht="15.75" hidden="1" customHeight="1">
      <c r="A196" s="15">
        <f t="shared" si="28"/>
        <v>189</v>
      </c>
      <c r="B196" s="21"/>
      <c r="C196" s="14"/>
      <c r="D196" s="22">
        <f t="shared" si="30"/>
        <v>0</v>
      </c>
      <c r="E196" s="23"/>
      <c r="F196" s="16">
        <f t="shared" si="47"/>
        <v>0</v>
      </c>
      <c r="G196" s="30" t="e">
        <f t="shared" si="48"/>
        <v>#DIV/0!</v>
      </c>
      <c r="H196" s="23"/>
      <c r="I196" s="16">
        <f t="shared" si="49"/>
        <v>0</v>
      </c>
      <c r="J196" s="25" t="e">
        <f t="shared" si="46"/>
        <v>#DIV/0!</v>
      </c>
      <c r="K196" s="23"/>
      <c r="L196" s="16">
        <f t="shared" si="50"/>
        <v>0</v>
      </c>
      <c r="M196" s="30" t="e">
        <f t="shared" si="51"/>
        <v>#DIV/0!</v>
      </c>
      <c r="N196" s="79"/>
      <c r="O196" s="16">
        <f t="shared" si="52"/>
        <v>0</v>
      </c>
      <c r="P196" s="82" t="e">
        <f t="shared" si="53"/>
        <v>#DIV/0!</v>
      </c>
      <c r="Q196" s="23"/>
      <c r="R196" s="83">
        <f t="shared" si="54"/>
        <v>0</v>
      </c>
      <c r="S196" s="25" t="e">
        <f t="shared" si="55"/>
        <v>#DIV/0!</v>
      </c>
      <c r="T196" s="28"/>
      <c r="U196" s="16">
        <f t="shared" si="56"/>
        <v>0</v>
      </c>
      <c r="V196" s="25" t="e">
        <f t="shared" si="57"/>
        <v>#DIV/0!</v>
      </c>
    </row>
    <row r="197" spans="1:22" ht="15.75" hidden="1" customHeight="1">
      <c r="A197" s="15">
        <f t="shared" si="28"/>
        <v>190</v>
      </c>
      <c r="B197" s="21"/>
      <c r="C197" s="14"/>
      <c r="D197" s="22">
        <f t="shared" si="30"/>
        <v>0</v>
      </c>
      <c r="E197" s="23"/>
      <c r="F197" s="16">
        <f t="shared" si="47"/>
        <v>0</v>
      </c>
      <c r="G197" s="30" t="e">
        <f t="shared" si="48"/>
        <v>#DIV/0!</v>
      </c>
      <c r="H197" s="23"/>
      <c r="I197" s="16">
        <f t="shared" si="49"/>
        <v>0</v>
      </c>
      <c r="J197" s="25" t="e">
        <f t="shared" si="46"/>
        <v>#DIV/0!</v>
      </c>
      <c r="K197" s="23"/>
      <c r="L197" s="16">
        <f t="shared" si="50"/>
        <v>0</v>
      </c>
      <c r="M197" s="30" t="e">
        <f t="shared" si="51"/>
        <v>#DIV/0!</v>
      </c>
      <c r="N197" s="79"/>
      <c r="O197" s="16">
        <f t="shared" si="52"/>
        <v>0</v>
      </c>
      <c r="P197" s="82" t="e">
        <f t="shared" si="53"/>
        <v>#DIV/0!</v>
      </c>
      <c r="Q197" s="23"/>
      <c r="R197" s="83">
        <f t="shared" si="54"/>
        <v>0</v>
      </c>
      <c r="S197" s="25" t="e">
        <f t="shared" si="55"/>
        <v>#DIV/0!</v>
      </c>
      <c r="T197" s="28"/>
      <c r="U197" s="16">
        <f t="shared" si="56"/>
        <v>0</v>
      </c>
      <c r="V197" s="25" t="e">
        <f t="shared" si="57"/>
        <v>#DIV/0!</v>
      </c>
    </row>
    <row r="198" spans="1:22" ht="15.75" hidden="1" customHeight="1">
      <c r="A198" s="15">
        <f t="shared" si="28"/>
        <v>191</v>
      </c>
      <c r="B198" s="21"/>
      <c r="C198" s="14"/>
      <c r="D198" s="22">
        <f t="shared" si="30"/>
        <v>0</v>
      </c>
      <c r="E198" s="23"/>
      <c r="F198" s="16">
        <f t="shared" si="47"/>
        <v>0</v>
      </c>
      <c r="G198" s="30" t="e">
        <f t="shared" si="48"/>
        <v>#DIV/0!</v>
      </c>
      <c r="H198" s="23"/>
      <c r="I198" s="16">
        <f t="shared" si="49"/>
        <v>0</v>
      </c>
      <c r="J198" s="25" t="e">
        <f t="shared" si="46"/>
        <v>#DIV/0!</v>
      </c>
      <c r="K198" s="23"/>
      <c r="L198" s="16">
        <f t="shared" si="50"/>
        <v>0</v>
      </c>
      <c r="M198" s="30" t="e">
        <f t="shared" si="51"/>
        <v>#DIV/0!</v>
      </c>
      <c r="N198" s="79"/>
      <c r="O198" s="16">
        <f t="shared" si="52"/>
        <v>0</v>
      </c>
      <c r="P198" s="82" t="e">
        <f t="shared" si="53"/>
        <v>#DIV/0!</v>
      </c>
      <c r="Q198" s="23"/>
      <c r="R198" s="83">
        <f t="shared" si="54"/>
        <v>0</v>
      </c>
      <c r="S198" s="25" t="e">
        <f t="shared" si="55"/>
        <v>#DIV/0!</v>
      </c>
      <c r="T198" s="28"/>
      <c r="U198" s="16">
        <f t="shared" si="56"/>
        <v>0</v>
      </c>
      <c r="V198" s="25" t="e">
        <f t="shared" si="57"/>
        <v>#DIV/0!</v>
      </c>
    </row>
    <row r="199" spans="1:22" ht="15.75" hidden="1" customHeight="1">
      <c r="A199" s="15">
        <f t="shared" si="28"/>
        <v>192</v>
      </c>
      <c r="B199" s="21"/>
      <c r="C199" s="14"/>
      <c r="D199" s="22">
        <f t="shared" si="30"/>
        <v>0</v>
      </c>
      <c r="E199" s="23"/>
      <c r="F199" s="16">
        <f t="shared" si="47"/>
        <v>0</v>
      </c>
      <c r="G199" s="30" t="e">
        <f t="shared" si="48"/>
        <v>#DIV/0!</v>
      </c>
      <c r="H199" s="23"/>
      <c r="I199" s="16">
        <f t="shared" si="49"/>
        <v>0</v>
      </c>
      <c r="J199" s="25" t="e">
        <f t="shared" si="46"/>
        <v>#DIV/0!</v>
      </c>
      <c r="K199" s="23"/>
      <c r="L199" s="16">
        <f t="shared" si="50"/>
        <v>0</v>
      </c>
      <c r="M199" s="30" t="e">
        <f t="shared" si="51"/>
        <v>#DIV/0!</v>
      </c>
      <c r="N199" s="79"/>
      <c r="O199" s="16">
        <f t="shared" si="52"/>
        <v>0</v>
      </c>
      <c r="P199" s="82" t="e">
        <f t="shared" si="53"/>
        <v>#DIV/0!</v>
      </c>
      <c r="Q199" s="23"/>
      <c r="R199" s="83">
        <f t="shared" si="54"/>
        <v>0</v>
      </c>
      <c r="S199" s="25" t="e">
        <f t="shared" si="55"/>
        <v>#DIV/0!</v>
      </c>
      <c r="T199" s="28"/>
      <c r="U199" s="16">
        <f t="shared" si="56"/>
        <v>0</v>
      </c>
      <c r="V199" s="25" t="e">
        <f t="shared" si="57"/>
        <v>#DIV/0!</v>
      </c>
    </row>
    <row r="200" spans="1:22" ht="15.75" hidden="1" customHeight="1">
      <c r="A200" s="15">
        <f t="shared" si="28"/>
        <v>193</v>
      </c>
      <c r="B200" s="21"/>
      <c r="C200" s="14"/>
      <c r="D200" s="22">
        <f t="shared" si="30"/>
        <v>0</v>
      </c>
      <c r="E200" s="23"/>
      <c r="F200" s="16">
        <f t="shared" si="47"/>
        <v>0</v>
      </c>
      <c r="G200" s="30" t="e">
        <f t="shared" si="48"/>
        <v>#DIV/0!</v>
      </c>
      <c r="H200" s="23"/>
      <c r="I200" s="16">
        <f t="shared" si="49"/>
        <v>0</v>
      </c>
      <c r="J200" s="25" t="e">
        <f t="shared" ref="J200:J263" si="58">I200/$D200</f>
        <v>#DIV/0!</v>
      </c>
      <c r="K200" s="23"/>
      <c r="L200" s="16">
        <f t="shared" si="50"/>
        <v>0</v>
      </c>
      <c r="M200" s="30" t="e">
        <f t="shared" si="51"/>
        <v>#DIV/0!</v>
      </c>
      <c r="N200" s="79"/>
      <c r="O200" s="16">
        <f t="shared" si="52"/>
        <v>0</v>
      </c>
      <c r="P200" s="82" t="e">
        <f t="shared" si="53"/>
        <v>#DIV/0!</v>
      </c>
      <c r="Q200" s="23"/>
      <c r="R200" s="83">
        <f t="shared" si="54"/>
        <v>0</v>
      </c>
      <c r="S200" s="25" t="e">
        <f t="shared" si="55"/>
        <v>#DIV/0!</v>
      </c>
      <c r="T200" s="28"/>
      <c r="U200" s="16">
        <f t="shared" si="56"/>
        <v>0</v>
      </c>
      <c r="V200" s="25" t="e">
        <f t="shared" si="57"/>
        <v>#DIV/0!</v>
      </c>
    </row>
    <row r="201" spans="1:22" ht="15.75" hidden="1" customHeight="1">
      <c r="A201" s="15">
        <f t="shared" si="28"/>
        <v>194</v>
      </c>
      <c r="B201" s="21"/>
      <c r="C201" s="14"/>
      <c r="D201" s="22">
        <f t="shared" si="30"/>
        <v>0</v>
      </c>
      <c r="E201" s="23"/>
      <c r="F201" s="16">
        <f t="shared" si="47"/>
        <v>0</v>
      </c>
      <c r="G201" s="30" t="e">
        <f t="shared" si="48"/>
        <v>#DIV/0!</v>
      </c>
      <c r="H201" s="23"/>
      <c r="I201" s="16">
        <f t="shared" si="49"/>
        <v>0</v>
      </c>
      <c r="J201" s="25" t="e">
        <f t="shared" si="58"/>
        <v>#DIV/0!</v>
      </c>
      <c r="K201" s="23"/>
      <c r="L201" s="16">
        <f t="shared" si="50"/>
        <v>0</v>
      </c>
      <c r="M201" s="30" t="e">
        <f t="shared" si="51"/>
        <v>#DIV/0!</v>
      </c>
      <c r="N201" s="79"/>
      <c r="O201" s="16">
        <f t="shared" si="52"/>
        <v>0</v>
      </c>
      <c r="P201" s="82" t="e">
        <f t="shared" si="53"/>
        <v>#DIV/0!</v>
      </c>
      <c r="Q201" s="23"/>
      <c r="R201" s="83">
        <f t="shared" si="54"/>
        <v>0</v>
      </c>
      <c r="S201" s="25" t="e">
        <f t="shared" si="55"/>
        <v>#DIV/0!</v>
      </c>
      <c r="T201" s="28"/>
      <c r="U201" s="16">
        <f t="shared" si="56"/>
        <v>0</v>
      </c>
      <c r="V201" s="25" t="e">
        <f t="shared" si="57"/>
        <v>#DIV/0!</v>
      </c>
    </row>
    <row r="202" spans="1:22" ht="15.75" hidden="1" customHeight="1">
      <c r="A202" s="15">
        <f t="shared" si="28"/>
        <v>195</v>
      </c>
      <c r="B202" s="21"/>
      <c r="C202" s="14"/>
      <c r="D202" s="22">
        <f t="shared" si="30"/>
        <v>0</v>
      </c>
      <c r="E202" s="23"/>
      <c r="F202" s="16">
        <f t="shared" si="47"/>
        <v>0</v>
      </c>
      <c r="G202" s="30" t="e">
        <f t="shared" si="48"/>
        <v>#DIV/0!</v>
      </c>
      <c r="H202" s="23"/>
      <c r="I202" s="16">
        <f t="shared" si="49"/>
        <v>0</v>
      </c>
      <c r="J202" s="25" t="e">
        <f t="shared" si="58"/>
        <v>#DIV/0!</v>
      </c>
      <c r="K202" s="23"/>
      <c r="L202" s="16">
        <f t="shared" si="50"/>
        <v>0</v>
      </c>
      <c r="M202" s="30" t="e">
        <f t="shared" si="51"/>
        <v>#DIV/0!</v>
      </c>
      <c r="N202" s="79"/>
      <c r="O202" s="16">
        <f t="shared" si="52"/>
        <v>0</v>
      </c>
      <c r="P202" s="82" t="e">
        <f t="shared" si="53"/>
        <v>#DIV/0!</v>
      </c>
      <c r="Q202" s="23"/>
      <c r="R202" s="83">
        <f t="shared" si="54"/>
        <v>0</v>
      </c>
      <c r="S202" s="25" t="e">
        <f t="shared" si="55"/>
        <v>#DIV/0!</v>
      </c>
      <c r="T202" s="28"/>
      <c r="U202" s="16">
        <f t="shared" si="56"/>
        <v>0</v>
      </c>
      <c r="V202" s="25" t="e">
        <f t="shared" si="57"/>
        <v>#DIV/0!</v>
      </c>
    </row>
    <row r="203" spans="1:22" ht="15.75" hidden="1" customHeight="1">
      <c r="A203" s="15">
        <f t="shared" si="28"/>
        <v>196</v>
      </c>
      <c r="B203" s="21"/>
      <c r="C203" s="14"/>
      <c r="D203" s="22">
        <f t="shared" si="30"/>
        <v>0</v>
      </c>
      <c r="E203" s="23"/>
      <c r="F203" s="16">
        <f t="shared" si="47"/>
        <v>0</v>
      </c>
      <c r="G203" s="30" t="e">
        <f t="shared" si="48"/>
        <v>#DIV/0!</v>
      </c>
      <c r="H203" s="23"/>
      <c r="I203" s="16">
        <f t="shared" si="49"/>
        <v>0</v>
      </c>
      <c r="J203" s="25" t="e">
        <f t="shared" si="58"/>
        <v>#DIV/0!</v>
      </c>
      <c r="K203" s="23"/>
      <c r="L203" s="16">
        <f t="shared" si="50"/>
        <v>0</v>
      </c>
      <c r="M203" s="30" t="e">
        <f t="shared" si="51"/>
        <v>#DIV/0!</v>
      </c>
      <c r="N203" s="79"/>
      <c r="O203" s="16">
        <f t="shared" si="52"/>
        <v>0</v>
      </c>
      <c r="P203" s="82" t="e">
        <f t="shared" si="53"/>
        <v>#DIV/0!</v>
      </c>
      <c r="Q203" s="23"/>
      <c r="R203" s="83">
        <f t="shared" si="54"/>
        <v>0</v>
      </c>
      <c r="S203" s="25" t="e">
        <f t="shared" si="55"/>
        <v>#DIV/0!</v>
      </c>
      <c r="T203" s="28"/>
      <c r="U203" s="16">
        <f t="shared" si="56"/>
        <v>0</v>
      </c>
      <c r="V203" s="25" t="e">
        <f t="shared" si="57"/>
        <v>#DIV/0!</v>
      </c>
    </row>
    <row r="204" spans="1:22" ht="15.75" hidden="1" customHeight="1">
      <c r="A204" s="15">
        <f t="shared" si="28"/>
        <v>197</v>
      </c>
      <c r="B204" s="21"/>
      <c r="C204" s="14"/>
      <c r="D204" s="22">
        <f t="shared" si="30"/>
        <v>0</v>
      </c>
      <c r="E204" s="23"/>
      <c r="F204" s="16">
        <f t="shared" si="47"/>
        <v>0</v>
      </c>
      <c r="G204" s="30" t="e">
        <f t="shared" si="48"/>
        <v>#DIV/0!</v>
      </c>
      <c r="H204" s="23"/>
      <c r="I204" s="16">
        <f t="shared" si="49"/>
        <v>0</v>
      </c>
      <c r="J204" s="25" t="e">
        <f t="shared" si="58"/>
        <v>#DIV/0!</v>
      </c>
      <c r="K204" s="23"/>
      <c r="L204" s="16">
        <f t="shared" si="50"/>
        <v>0</v>
      </c>
      <c r="M204" s="30" t="e">
        <f t="shared" si="51"/>
        <v>#DIV/0!</v>
      </c>
      <c r="N204" s="79"/>
      <c r="O204" s="16">
        <f t="shared" si="52"/>
        <v>0</v>
      </c>
      <c r="P204" s="82" t="e">
        <f t="shared" si="53"/>
        <v>#DIV/0!</v>
      </c>
      <c r="Q204" s="23"/>
      <c r="R204" s="83">
        <f t="shared" si="54"/>
        <v>0</v>
      </c>
      <c r="S204" s="25" t="e">
        <f t="shared" si="55"/>
        <v>#DIV/0!</v>
      </c>
      <c r="T204" s="28"/>
      <c r="U204" s="16">
        <f t="shared" si="56"/>
        <v>0</v>
      </c>
      <c r="V204" s="25" t="e">
        <f t="shared" si="57"/>
        <v>#DIV/0!</v>
      </c>
    </row>
    <row r="205" spans="1:22" ht="15.75" hidden="1" customHeight="1">
      <c r="A205" s="15">
        <f t="shared" si="28"/>
        <v>198</v>
      </c>
      <c r="B205" s="21"/>
      <c r="C205" s="14"/>
      <c r="D205" s="22">
        <f t="shared" si="30"/>
        <v>0</v>
      </c>
      <c r="E205" s="23"/>
      <c r="F205" s="16">
        <f t="shared" si="47"/>
        <v>0</v>
      </c>
      <c r="G205" s="30" t="e">
        <f t="shared" si="48"/>
        <v>#DIV/0!</v>
      </c>
      <c r="H205" s="23"/>
      <c r="I205" s="16">
        <f t="shared" si="49"/>
        <v>0</v>
      </c>
      <c r="J205" s="25" t="e">
        <f t="shared" si="58"/>
        <v>#DIV/0!</v>
      </c>
      <c r="K205" s="23"/>
      <c r="L205" s="16">
        <f t="shared" si="50"/>
        <v>0</v>
      </c>
      <c r="M205" s="30" t="e">
        <f t="shared" si="51"/>
        <v>#DIV/0!</v>
      </c>
      <c r="N205" s="79"/>
      <c r="O205" s="16">
        <f t="shared" si="52"/>
        <v>0</v>
      </c>
      <c r="P205" s="82" t="e">
        <f t="shared" si="53"/>
        <v>#DIV/0!</v>
      </c>
      <c r="Q205" s="23"/>
      <c r="R205" s="83">
        <f t="shared" si="54"/>
        <v>0</v>
      </c>
      <c r="S205" s="25" t="e">
        <f t="shared" si="55"/>
        <v>#DIV/0!</v>
      </c>
      <c r="T205" s="28"/>
      <c r="U205" s="16">
        <f t="shared" si="56"/>
        <v>0</v>
      </c>
      <c r="V205" s="25" t="e">
        <f t="shared" si="57"/>
        <v>#DIV/0!</v>
      </c>
    </row>
    <row r="206" spans="1:22" ht="15.75" hidden="1" customHeight="1">
      <c r="A206" s="15">
        <f t="shared" si="28"/>
        <v>199</v>
      </c>
      <c r="B206" s="21"/>
      <c r="C206" s="14"/>
      <c r="D206" s="22">
        <f t="shared" si="30"/>
        <v>0</v>
      </c>
      <c r="E206" s="23"/>
      <c r="F206" s="16">
        <f t="shared" si="47"/>
        <v>0</v>
      </c>
      <c r="G206" s="30" t="e">
        <f t="shared" si="48"/>
        <v>#DIV/0!</v>
      </c>
      <c r="H206" s="23"/>
      <c r="I206" s="16">
        <f t="shared" si="49"/>
        <v>0</v>
      </c>
      <c r="J206" s="25" t="e">
        <f t="shared" si="58"/>
        <v>#DIV/0!</v>
      </c>
      <c r="K206" s="23"/>
      <c r="L206" s="16">
        <f t="shared" si="50"/>
        <v>0</v>
      </c>
      <c r="M206" s="30" t="e">
        <f t="shared" si="51"/>
        <v>#DIV/0!</v>
      </c>
      <c r="N206" s="79"/>
      <c r="O206" s="16">
        <f t="shared" si="52"/>
        <v>0</v>
      </c>
      <c r="P206" s="82" t="e">
        <f t="shared" si="53"/>
        <v>#DIV/0!</v>
      </c>
      <c r="Q206" s="23"/>
      <c r="R206" s="83">
        <f t="shared" si="54"/>
        <v>0</v>
      </c>
      <c r="S206" s="25" t="e">
        <f t="shared" si="55"/>
        <v>#DIV/0!</v>
      </c>
      <c r="T206" s="28"/>
      <c r="U206" s="16">
        <f t="shared" si="56"/>
        <v>0</v>
      </c>
      <c r="V206" s="25" t="e">
        <f t="shared" si="57"/>
        <v>#DIV/0!</v>
      </c>
    </row>
    <row r="207" spans="1:22" ht="15.75" hidden="1" customHeight="1">
      <c r="A207" s="15">
        <f t="shared" si="28"/>
        <v>200</v>
      </c>
      <c r="B207" s="21"/>
      <c r="C207" s="14"/>
      <c r="D207" s="22">
        <f t="shared" si="30"/>
        <v>0</v>
      </c>
      <c r="E207" s="23"/>
      <c r="F207" s="16">
        <f t="shared" si="18"/>
        <v>0</v>
      </c>
      <c r="G207" s="30" t="e">
        <f t="shared" si="19"/>
        <v>#DIV/0!</v>
      </c>
      <c r="H207" s="23"/>
      <c r="I207" s="16">
        <f t="shared" si="31"/>
        <v>0</v>
      </c>
      <c r="J207" s="25" t="e">
        <f t="shared" si="58"/>
        <v>#DIV/0!</v>
      </c>
      <c r="K207" s="23"/>
      <c r="L207" s="16">
        <f t="shared" si="32"/>
        <v>0</v>
      </c>
      <c r="M207" s="30" t="e">
        <f t="shared" si="21"/>
        <v>#DIV/0!</v>
      </c>
      <c r="N207" s="79"/>
      <c r="O207" s="16">
        <f t="shared" si="22"/>
        <v>0</v>
      </c>
      <c r="P207" s="82" t="e">
        <f t="shared" si="23"/>
        <v>#DIV/0!</v>
      </c>
      <c r="Q207" s="23"/>
      <c r="R207" s="83">
        <f t="shared" si="33"/>
        <v>0</v>
      </c>
      <c r="S207" s="25" t="e">
        <f t="shared" si="25"/>
        <v>#DIV/0!</v>
      </c>
      <c r="T207" s="28"/>
      <c r="U207" s="16">
        <f t="shared" si="34"/>
        <v>0</v>
      </c>
      <c r="V207" s="25" t="e">
        <f t="shared" si="27"/>
        <v>#DIV/0!</v>
      </c>
    </row>
    <row r="208" spans="1:22" ht="15.75">
      <c r="A208" s="15">
        <f t="shared" si="28"/>
        <v>201</v>
      </c>
      <c r="B208" s="21"/>
      <c r="C208" s="14"/>
      <c r="D208" s="22">
        <f>($C208-$B208)/$B$210</f>
        <v>0</v>
      </c>
      <c r="E208" s="23"/>
      <c r="F208" s="16">
        <f t="shared" si="18"/>
        <v>0</v>
      </c>
      <c r="G208" s="30" t="e">
        <f t="shared" si="19"/>
        <v>#DIV/0!</v>
      </c>
      <c r="H208" s="23"/>
      <c r="I208" s="16">
        <f t="shared" si="20"/>
        <v>0</v>
      </c>
      <c r="J208" s="25" t="e">
        <f t="shared" si="58"/>
        <v>#DIV/0!</v>
      </c>
      <c r="K208" s="23"/>
      <c r="L208" s="16">
        <f t="shared" si="29"/>
        <v>0</v>
      </c>
      <c r="M208" s="30" t="e">
        <f t="shared" si="21"/>
        <v>#DIV/0!</v>
      </c>
      <c r="N208" s="79"/>
      <c r="O208" s="16">
        <f t="shared" si="22"/>
        <v>0</v>
      </c>
      <c r="P208" s="82" t="e">
        <f t="shared" si="23"/>
        <v>#DIV/0!</v>
      </c>
      <c r="Q208" s="23"/>
      <c r="R208" s="83">
        <f t="shared" si="24"/>
        <v>0</v>
      </c>
      <c r="S208" s="25" t="e">
        <f t="shared" si="25"/>
        <v>#DIV/0!</v>
      </c>
      <c r="T208" s="28"/>
      <c r="U208" s="16">
        <f t="shared" si="26"/>
        <v>0</v>
      </c>
      <c r="V208" s="25" t="e">
        <f t="shared" si="27"/>
        <v>#DIV/0!</v>
      </c>
    </row>
    <row r="209" spans="2:22" ht="13.5" customHeight="1">
      <c r="F209" s="17"/>
      <c r="G209" s="17"/>
      <c r="I209" s="17"/>
      <c r="J209" s="17"/>
      <c r="L209" s="24"/>
      <c r="M209" s="24"/>
      <c r="O209" s="17"/>
      <c r="P209" s="17"/>
      <c r="R209" s="17"/>
      <c r="S209" s="17"/>
      <c r="U209" s="17"/>
      <c r="V209" s="17"/>
    </row>
    <row r="210" spans="2:22">
      <c r="B210" s="18">
        <v>1.1574074074074073E-5</v>
      </c>
      <c r="F210" s="17"/>
      <c r="G210" s="17"/>
      <c r="I210" s="17"/>
      <c r="J210" s="17"/>
      <c r="L210" s="24"/>
      <c r="M210" s="24"/>
      <c r="O210" s="17"/>
      <c r="P210" s="17"/>
      <c r="R210" s="17"/>
      <c r="S210" s="17"/>
      <c r="U210" s="17"/>
      <c r="V210" s="17"/>
    </row>
    <row r="211" spans="2:22">
      <c r="B211" s="18">
        <v>6.9444444444444447E-4</v>
      </c>
      <c r="F211" s="17"/>
      <c r="G211" s="17"/>
      <c r="I211" s="17"/>
      <c r="J211" s="17"/>
      <c r="L211" s="24"/>
      <c r="M211" s="24"/>
      <c r="O211" s="17"/>
      <c r="P211" s="17"/>
      <c r="R211" s="17"/>
      <c r="S211" s="17"/>
      <c r="U211" s="17"/>
      <c r="V211" s="17"/>
    </row>
  </sheetData>
  <sheetProtection password="CC2D" sheet="1" objects="1" scenarios="1"/>
  <mergeCells count="1">
    <mergeCell ref="E1:K1"/>
  </mergeCells>
  <phoneticPr fontId="0" type="noConversion"/>
  <conditionalFormatting sqref="R8:R208 I8:I208 O8:O208 U8:U208">
    <cfRule type="cellIs" dxfId="11" priority="13" stopIfTrue="1" operator="greaterThan">
      <formula>$F8*110%</formula>
    </cfRule>
  </conditionalFormatting>
  <conditionalFormatting sqref="G8:G208">
    <cfRule type="cellIs" dxfId="10" priority="21" operator="greaterThan">
      <formula>25</formula>
    </cfRule>
  </conditionalFormatting>
  <conditionalFormatting sqref="L8:L208">
    <cfRule type="cellIs" dxfId="9" priority="16" stopIfTrue="1" operator="greaterThan">
      <formula>$F8*110%</formula>
    </cfRule>
    <cfRule type="cellIs" dxfId="8" priority="17" operator="greaterThan">
      <formula>$F8</formula>
    </cfRule>
  </conditionalFormatting>
  <conditionalFormatting sqref="R8:R208">
    <cfRule type="cellIs" dxfId="7" priority="14" operator="greaterThan">
      <formula>$F8</formula>
    </cfRule>
  </conditionalFormatting>
  <conditionalFormatting sqref="I8:I208 U8:U208">
    <cfRule type="cellIs" dxfId="6" priority="22" operator="greaterThan">
      <formula>"$F8"</formula>
    </cfRule>
  </conditionalFormatting>
  <conditionalFormatting sqref="M8:M208">
    <cfRule type="cellIs" dxfId="5" priority="12" operator="greaterThan">
      <formula>$M$5</formula>
    </cfRule>
  </conditionalFormatting>
  <conditionalFormatting sqref="P8:P208">
    <cfRule type="cellIs" dxfId="4" priority="11" operator="greaterThan">
      <formula>$P$5</formula>
    </cfRule>
  </conditionalFormatting>
  <conditionalFormatting sqref="S8:S208">
    <cfRule type="cellIs" dxfId="3" priority="5" operator="greaterThan">
      <formula>$S$5</formula>
    </cfRule>
  </conditionalFormatting>
  <conditionalFormatting sqref="J8:J208">
    <cfRule type="cellIs" dxfId="2" priority="4" operator="greaterThan">
      <formula>$J$5</formula>
    </cfRule>
  </conditionalFormatting>
  <conditionalFormatting sqref="V8:V208">
    <cfRule type="cellIs" dxfId="1" priority="3" operator="greaterThan">
      <formula>V$5</formula>
    </cfRule>
  </conditionalFormatting>
  <conditionalFormatting sqref="F8:F208">
    <cfRule type="cellIs" dxfId="0" priority="1" operator="greaterThan">
      <formula>100</formula>
    </cfRule>
  </conditionalFormatting>
  <printOptions horizontalCentered="1"/>
  <pageMargins left="0.74803149606299213" right="0.74803149606299213" top="0.53" bottom="0.84" header="0.51181102362204722" footer="0.51181102362204722"/>
  <pageSetup paperSize="9" orientation="landscape" r:id="rId1"/>
  <headerFooter alignWithMargins="0">
    <oddFooter>&amp;R&amp;P/&amp;N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Langs!$B$2:$B$209</xm:f>
          </x14:formula1>
          <xm:sqref>E6 K6 N6 Q6 H6 T6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2"/>
  <sheetViews>
    <sheetView workbookViewId="0">
      <pane ySplit="1095" topLeftCell="A278" activePane="bottomLeft"/>
      <selection activeCell="N1" sqref="N1:T1"/>
      <selection pane="bottomLeft" activeCell="F2" sqref="F2"/>
    </sheetView>
  </sheetViews>
  <sheetFormatPr defaultColWidth="9.140625" defaultRowHeight="12.75"/>
  <cols>
    <col min="1" max="1" width="5.7109375" customWidth="1"/>
    <col min="4" max="5" width="10.7109375" customWidth="1"/>
    <col min="6" max="7" width="15.7109375" customWidth="1"/>
    <col min="8" max="9" width="10.7109375" customWidth="1"/>
    <col min="10" max="13" width="11.42578125" customWidth="1"/>
  </cols>
  <sheetData>
    <row r="1" spans="1:20" ht="42" customHeight="1" thickBot="1">
      <c r="A1" s="32" t="s">
        <v>1679</v>
      </c>
      <c r="B1" s="33" t="s">
        <v>13</v>
      </c>
      <c r="C1" s="33" t="s">
        <v>14</v>
      </c>
      <c r="D1" s="33" t="s">
        <v>15</v>
      </c>
      <c r="E1" s="33" t="s">
        <v>16</v>
      </c>
      <c r="F1" s="33" t="s">
        <v>17</v>
      </c>
      <c r="G1" s="33" t="s">
        <v>18</v>
      </c>
      <c r="H1" s="32" t="s">
        <v>1674</v>
      </c>
      <c r="I1" s="32" t="s">
        <v>1669</v>
      </c>
      <c r="J1" s="32" t="s">
        <v>1670</v>
      </c>
      <c r="K1" s="32" t="s">
        <v>1671</v>
      </c>
      <c r="L1" s="32" t="s">
        <v>1672</v>
      </c>
      <c r="M1" s="32" t="s">
        <v>1673</v>
      </c>
      <c r="N1" s="34" t="s">
        <v>1703</v>
      </c>
      <c r="O1" s="35" t="s">
        <v>1704</v>
      </c>
      <c r="P1" s="36">
        <v>1.1574074074074073E-5</v>
      </c>
      <c r="Q1" s="36">
        <v>6.9444444444444447E-4</v>
      </c>
      <c r="R1" s="37">
        <v>4.1666666666666664E-2</v>
      </c>
      <c r="S1" s="38" t="s">
        <v>1702</v>
      </c>
      <c r="T1" s="39" t="s">
        <v>1701</v>
      </c>
    </row>
    <row r="2" spans="1:20" ht="13.5" thickTop="1">
      <c r="A2" s="40">
        <v>1</v>
      </c>
      <c r="B2" s="41" t="s">
        <v>87</v>
      </c>
      <c r="C2" s="42" t="s">
        <v>87</v>
      </c>
      <c r="D2" s="43" t="s">
        <v>86</v>
      </c>
      <c r="E2" s="43" t="s">
        <v>87</v>
      </c>
      <c r="F2" s="43" t="s">
        <v>88</v>
      </c>
      <c r="G2" s="44" t="s">
        <v>89</v>
      </c>
      <c r="H2" s="45">
        <v>17</v>
      </c>
      <c r="I2" s="46">
        <v>7500</v>
      </c>
      <c r="J2" s="47">
        <f>1+25%</f>
        <v>1.25</v>
      </c>
      <c r="K2" s="47">
        <f t="shared" ref="K2:K19" si="0">1/J2</f>
        <v>0.8</v>
      </c>
      <c r="L2" s="48">
        <v>1</v>
      </c>
      <c r="M2" s="48">
        <f t="shared" ref="M2:M19" si="1">1/L2</f>
        <v>1</v>
      </c>
      <c r="N2" s="49">
        <v>2395</v>
      </c>
      <c r="O2" s="49">
        <v>405</v>
      </c>
      <c r="P2" s="50">
        <v>1.5972222222222221E-3</v>
      </c>
      <c r="Q2" s="49"/>
      <c r="R2" s="50">
        <v>2.2222222222222222E-3</v>
      </c>
      <c r="S2" s="49">
        <f>N2/(P2/P1)</f>
        <v>17.355072463768117</v>
      </c>
      <c r="T2" s="49">
        <f>R1/R2*O2</f>
        <v>7593.75</v>
      </c>
    </row>
    <row r="3" spans="1:20">
      <c r="A3" s="40">
        <v>2</v>
      </c>
      <c r="B3" s="51" t="s">
        <v>394</v>
      </c>
      <c r="C3" s="52" t="s">
        <v>394</v>
      </c>
      <c r="D3" s="53" t="s">
        <v>392</v>
      </c>
      <c r="E3" s="53" t="s">
        <v>394</v>
      </c>
      <c r="F3" s="53" t="s">
        <v>395</v>
      </c>
      <c r="G3" s="54" t="s">
        <v>396</v>
      </c>
      <c r="H3" s="55">
        <v>20</v>
      </c>
      <c r="I3" s="56">
        <v>8500</v>
      </c>
      <c r="J3" s="47">
        <f>1+15%</f>
        <v>1.1499999999999999</v>
      </c>
      <c r="K3" s="47">
        <f t="shared" si="0"/>
        <v>0.86956521739130443</v>
      </c>
      <c r="L3" s="48">
        <v>1</v>
      </c>
      <c r="M3" s="48">
        <f t="shared" si="1"/>
        <v>1</v>
      </c>
      <c r="N3" s="49"/>
      <c r="O3" s="49"/>
      <c r="P3" s="50"/>
      <c r="Q3" s="49"/>
      <c r="R3" s="50"/>
      <c r="S3" s="49"/>
      <c r="T3" s="49"/>
    </row>
    <row r="4" spans="1:20" ht="25.5">
      <c r="A4" s="40">
        <v>3</v>
      </c>
      <c r="B4" s="51" t="s">
        <v>443</v>
      </c>
      <c r="C4" s="52" t="s">
        <v>443</v>
      </c>
      <c r="D4" s="53" t="s">
        <v>441</v>
      </c>
      <c r="E4" s="53" t="s">
        <v>443</v>
      </c>
      <c r="F4" s="53" t="s">
        <v>444</v>
      </c>
      <c r="G4" s="54" t="s">
        <v>445</v>
      </c>
      <c r="H4" s="55">
        <v>20</v>
      </c>
      <c r="I4" s="57">
        <v>9000</v>
      </c>
      <c r="J4" s="47">
        <f>1+10%</f>
        <v>1.1000000000000001</v>
      </c>
      <c r="K4" s="47">
        <f t="shared" si="0"/>
        <v>0.90909090909090906</v>
      </c>
      <c r="L4" s="48">
        <v>1</v>
      </c>
      <c r="M4" s="48">
        <f t="shared" si="1"/>
        <v>1</v>
      </c>
      <c r="N4" s="49"/>
      <c r="O4" s="49"/>
      <c r="P4" s="49"/>
      <c r="Q4" s="49"/>
      <c r="R4" s="49"/>
      <c r="S4" s="49"/>
      <c r="T4" s="49"/>
    </row>
    <row r="5" spans="1:20">
      <c r="A5" s="40">
        <v>4</v>
      </c>
      <c r="B5" s="51" t="s">
        <v>450</v>
      </c>
      <c r="C5" s="52" t="s">
        <v>450</v>
      </c>
      <c r="D5" s="53" t="s">
        <v>449</v>
      </c>
      <c r="E5" s="53" t="s">
        <v>450</v>
      </c>
      <c r="F5" s="53" t="s">
        <v>451</v>
      </c>
      <c r="G5" s="54" t="s">
        <v>452</v>
      </c>
      <c r="H5" s="58">
        <v>25</v>
      </c>
      <c r="I5" s="56">
        <v>9000</v>
      </c>
      <c r="J5" s="47">
        <v>1</v>
      </c>
      <c r="K5" s="47">
        <f t="shared" si="0"/>
        <v>1</v>
      </c>
      <c r="L5" s="47">
        <f>K8</f>
        <v>0.86956521739130443</v>
      </c>
      <c r="M5" s="47">
        <f t="shared" si="1"/>
        <v>1.1499999999999999</v>
      </c>
      <c r="N5" s="49"/>
      <c r="O5" s="49"/>
      <c r="P5" s="49"/>
      <c r="Q5" s="49"/>
      <c r="R5" s="49"/>
      <c r="S5" s="49"/>
      <c r="T5" s="49"/>
    </row>
    <row r="6" spans="1:20" ht="25.5">
      <c r="A6" s="40">
        <v>5</v>
      </c>
      <c r="B6" s="51" t="s">
        <v>1705</v>
      </c>
      <c r="C6" s="52" t="s">
        <v>1705</v>
      </c>
      <c r="D6" s="53" t="s">
        <v>1385</v>
      </c>
      <c r="E6" s="53" t="s">
        <v>1386</v>
      </c>
      <c r="F6" s="53" t="s">
        <v>1387</v>
      </c>
      <c r="G6" s="54" t="s">
        <v>1388</v>
      </c>
      <c r="H6" s="58">
        <v>25</v>
      </c>
      <c r="I6" s="56">
        <v>9000</v>
      </c>
      <c r="J6" s="47">
        <f>1+25%</f>
        <v>1.25</v>
      </c>
      <c r="K6" s="47">
        <f t="shared" si="0"/>
        <v>0.8</v>
      </c>
      <c r="L6" s="48">
        <v>1</v>
      </c>
      <c r="M6" s="48">
        <f t="shared" si="1"/>
        <v>1</v>
      </c>
      <c r="N6" s="49"/>
      <c r="O6" s="49"/>
      <c r="P6" s="49"/>
      <c r="Q6" s="49"/>
      <c r="R6" s="49"/>
      <c r="S6" s="49"/>
      <c r="T6" s="49"/>
    </row>
    <row r="7" spans="1:20" ht="25.5">
      <c r="A7" s="40">
        <v>6</v>
      </c>
      <c r="B7" s="51" t="s">
        <v>1706</v>
      </c>
      <c r="C7" s="52" t="s">
        <v>1706</v>
      </c>
      <c r="D7" s="53" t="s">
        <v>1385</v>
      </c>
      <c r="E7" s="53" t="s">
        <v>1386</v>
      </c>
      <c r="F7" s="53" t="s">
        <v>1387</v>
      </c>
      <c r="G7" s="54" t="s">
        <v>1388</v>
      </c>
      <c r="H7" s="58">
        <v>25</v>
      </c>
      <c r="I7" s="56">
        <v>9000</v>
      </c>
      <c r="J7" s="47">
        <f>1+25%</f>
        <v>1.25</v>
      </c>
      <c r="K7" s="47">
        <f t="shared" ref="K7" si="2">1/J7</f>
        <v>0.8</v>
      </c>
      <c r="L7" s="48">
        <v>1</v>
      </c>
      <c r="M7" s="48">
        <f t="shared" ref="M7" si="3">1/L7</f>
        <v>1</v>
      </c>
      <c r="N7" s="49"/>
      <c r="O7" s="49"/>
      <c r="P7" s="49"/>
      <c r="Q7" s="49"/>
      <c r="R7" s="49"/>
      <c r="S7" s="49"/>
      <c r="T7" s="49"/>
    </row>
    <row r="8" spans="1:20">
      <c r="A8" s="40">
        <v>7</v>
      </c>
      <c r="B8" s="51" t="s">
        <v>504</v>
      </c>
      <c r="C8" s="52" t="s">
        <v>504</v>
      </c>
      <c r="D8" s="53" t="s">
        <v>502</v>
      </c>
      <c r="E8" s="53" t="s">
        <v>504</v>
      </c>
      <c r="F8" s="53" t="s">
        <v>505</v>
      </c>
      <c r="G8" s="54" t="s">
        <v>506</v>
      </c>
      <c r="H8" s="58">
        <v>25</v>
      </c>
      <c r="I8" s="56">
        <v>10000</v>
      </c>
      <c r="J8" s="47">
        <f>1+15%</f>
        <v>1.1499999999999999</v>
      </c>
      <c r="K8" s="47">
        <f t="shared" si="0"/>
        <v>0.86956521739130443</v>
      </c>
      <c r="L8" s="47">
        <v>1</v>
      </c>
      <c r="M8" s="47">
        <f t="shared" si="1"/>
        <v>1</v>
      </c>
      <c r="N8" s="49"/>
      <c r="O8" s="49"/>
      <c r="P8" s="49"/>
      <c r="Q8" s="49"/>
      <c r="R8" s="49"/>
      <c r="S8" s="49"/>
      <c r="T8" s="49"/>
    </row>
    <row r="9" spans="1:20">
      <c r="A9" s="40">
        <v>8</v>
      </c>
      <c r="B9" s="51" t="s">
        <v>720</v>
      </c>
      <c r="C9" s="52" t="s">
        <v>720</v>
      </c>
      <c r="D9" s="53" t="s">
        <v>719</v>
      </c>
      <c r="E9" s="53" t="s">
        <v>720</v>
      </c>
      <c r="F9" s="53" t="s">
        <v>721</v>
      </c>
      <c r="G9" s="54" t="s">
        <v>722</v>
      </c>
      <c r="H9" s="58">
        <v>25</v>
      </c>
      <c r="I9" s="56">
        <v>9000</v>
      </c>
      <c r="J9" s="47">
        <f>1+15%</f>
        <v>1.1499999999999999</v>
      </c>
      <c r="K9" s="47">
        <f t="shared" si="0"/>
        <v>0.86956521739130443</v>
      </c>
      <c r="L9" s="48">
        <v>1</v>
      </c>
      <c r="M9" s="48">
        <f t="shared" si="1"/>
        <v>1</v>
      </c>
      <c r="N9" s="49"/>
      <c r="O9" s="49"/>
      <c r="P9" s="49"/>
      <c r="Q9" s="49"/>
      <c r="R9" s="49"/>
      <c r="S9" s="49"/>
      <c r="T9" s="49"/>
    </row>
    <row r="10" spans="1:20">
      <c r="A10" s="40">
        <v>9</v>
      </c>
      <c r="B10" s="51" t="s">
        <v>731</v>
      </c>
      <c r="C10" s="52" t="s">
        <v>731</v>
      </c>
      <c r="D10" s="53" t="s">
        <v>730</v>
      </c>
      <c r="E10" s="53" t="s">
        <v>731</v>
      </c>
      <c r="F10" s="53" t="s">
        <v>732</v>
      </c>
      <c r="G10" s="54" t="s">
        <v>733</v>
      </c>
      <c r="H10" s="45">
        <v>10</v>
      </c>
      <c r="I10" s="46">
        <v>25000</v>
      </c>
      <c r="J10" s="47">
        <f>1+50%</f>
        <v>1.5</v>
      </c>
      <c r="K10" s="47">
        <f t="shared" si="0"/>
        <v>0.66666666666666663</v>
      </c>
      <c r="L10" s="48">
        <v>1</v>
      </c>
      <c r="M10" s="48">
        <f t="shared" si="1"/>
        <v>1</v>
      </c>
      <c r="N10" s="49"/>
      <c r="O10" s="49"/>
      <c r="P10" s="49"/>
      <c r="Q10" s="49"/>
      <c r="R10" s="49"/>
      <c r="S10" s="49"/>
      <c r="T10" s="49"/>
    </row>
    <row r="11" spans="1:20">
      <c r="A11" s="40">
        <v>10</v>
      </c>
      <c r="B11" s="51" t="s">
        <v>820</v>
      </c>
      <c r="C11" s="52" t="s">
        <v>820</v>
      </c>
      <c r="D11" s="53" t="s">
        <v>819</v>
      </c>
      <c r="E11" s="53" t="s">
        <v>820</v>
      </c>
      <c r="F11" s="53" t="s">
        <v>821</v>
      </c>
      <c r="G11" s="54" t="s">
        <v>822</v>
      </c>
      <c r="H11" s="45">
        <v>8</v>
      </c>
      <c r="I11" s="46">
        <v>25000</v>
      </c>
      <c r="J11" s="47">
        <f>1-10%</f>
        <v>0.9</v>
      </c>
      <c r="K11" s="47">
        <f t="shared" si="0"/>
        <v>1.1111111111111112</v>
      </c>
      <c r="L11" s="48">
        <v>1</v>
      </c>
      <c r="M11" s="48">
        <f t="shared" si="1"/>
        <v>1</v>
      </c>
      <c r="N11" s="49"/>
      <c r="O11" s="49"/>
      <c r="P11" s="49"/>
      <c r="Q11" s="49"/>
      <c r="R11" s="49"/>
      <c r="S11" s="49"/>
      <c r="T11" s="49"/>
    </row>
    <row r="12" spans="1:20">
      <c r="A12" s="40">
        <v>11</v>
      </c>
      <c r="B12" s="59" t="s">
        <v>1689</v>
      </c>
      <c r="C12" s="60" t="s">
        <v>1689</v>
      </c>
      <c r="D12" s="61" t="s">
        <v>422</v>
      </c>
      <c r="E12" s="61" t="s">
        <v>424</v>
      </c>
      <c r="F12" s="62" t="s">
        <v>1691</v>
      </c>
      <c r="G12" s="63" t="s">
        <v>1693</v>
      </c>
      <c r="H12" s="55">
        <v>20</v>
      </c>
      <c r="I12" s="56">
        <v>8500</v>
      </c>
      <c r="J12" s="48">
        <v>1</v>
      </c>
      <c r="K12" s="48">
        <f t="shared" si="0"/>
        <v>1</v>
      </c>
      <c r="L12" s="48">
        <v>1</v>
      </c>
      <c r="M12" s="48">
        <f t="shared" si="1"/>
        <v>1</v>
      </c>
      <c r="N12" s="49"/>
      <c r="O12" s="49"/>
      <c r="P12" s="49"/>
      <c r="Q12" s="49"/>
      <c r="R12" s="49"/>
      <c r="S12" s="49"/>
      <c r="T12" s="49"/>
    </row>
    <row r="13" spans="1:20" ht="25.5">
      <c r="A13" s="40">
        <v>12</v>
      </c>
      <c r="B13" s="51" t="s">
        <v>1695</v>
      </c>
      <c r="C13" s="52" t="s">
        <v>1695</v>
      </c>
      <c r="D13" s="53" t="s">
        <v>1208</v>
      </c>
      <c r="E13" s="53" t="s">
        <v>1209</v>
      </c>
      <c r="F13" s="64" t="s">
        <v>1697</v>
      </c>
      <c r="G13" s="65" t="s">
        <v>1699</v>
      </c>
      <c r="H13" s="58">
        <v>25</v>
      </c>
      <c r="I13" s="56">
        <v>8000</v>
      </c>
      <c r="J13" s="47">
        <f>1+30%</f>
        <v>1.3</v>
      </c>
      <c r="K13" s="47">
        <f t="shared" ref="K13" si="4">1/J13</f>
        <v>0.76923076923076916</v>
      </c>
      <c r="L13" s="48">
        <v>1</v>
      </c>
      <c r="M13" s="48">
        <f t="shared" ref="M13" si="5">1/L13</f>
        <v>1</v>
      </c>
      <c r="N13" s="49"/>
      <c r="O13" s="49"/>
      <c r="P13" s="49"/>
      <c r="Q13" s="49"/>
      <c r="R13" s="49"/>
      <c r="S13" s="49"/>
      <c r="T13" s="49"/>
    </row>
    <row r="14" spans="1:20" ht="25.5">
      <c r="A14" s="40">
        <v>13</v>
      </c>
      <c r="B14" s="51" t="s">
        <v>1696</v>
      </c>
      <c r="C14" s="52" t="s">
        <v>1696</v>
      </c>
      <c r="D14" s="53" t="s">
        <v>1208</v>
      </c>
      <c r="E14" s="53" t="s">
        <v>1209</v>
      </c>
      <c r="F14" s="64" t="s">
        <v>1698</v>
      </c>
      <c r="G14" s="65" t="s">
        <v>1700</v>
      </c>
      <c r="H14" s="58">
        <v>25</v>
      </c>
      <c r="I14" s="56">
        <v>8000</v>
      </c>
      <c r="J14" s="47">
        <f>1+30%</f>
        <v>1.3</v>
      </c>
      <c r="K14" s="47">
        <f t="shared" si="0"/>
        <v>0.76923076923076916</v>
      </c>
      <c r="L14" s="48">
        <v>1</v>
      </c>
      <c r="M14" s="48">
        <f t="shared" si="1"/>
        <v>1</v>
      </c>
      <c r="N14" s="49"/>
      <c r="O14" s="49"/>
      <c r="P14" s="49"/>
      <c r="Q14" s="49"/>
      <c r="R14" s="49"/>
      <c r="S14" s="49"/>
      <c r="T14" s="49"/>
    </row>
    <row r="15" spans="1:20">
      <c r="A15" s="40">
        <v>14</v>
      </c>
      <c r="B15" s="51" t="s">
        <v>1259</v>
      </c>
      <c r="C15" s="52" t="s">
        <v>1259</v>
      </c>
      <c r="D15" s="53" t="s">
        <v>1258</v>
      </c>
      <c r="E15" s="53" t="s">
        <v>1259</v>
      </c>
      <c r="F15" s="53" t="s">
        <v>1260</v>
      </c>
      <c r="G15" s="54" t="s">
        <v>1261</v>
      </c>
      <c r="H15" s="55">
        <v>20</v>
      </c>
      <c r="I15" s="56">
        <v>7920</v>
      </c>
      <c r="J15" s="48">
        <v>1</v>
      </c>
      <c r="K15" s="48">
        <f t="shared" si="0"/>
        <v>1</v>
      </c>
      <c r="L15" s="48">
        <v>1</v>
      </c>
      <c r="M15" s="48">
        <f t="shared" si="1"/>
        <v>1</v>
      </c>
      <c r="N15" s="49"/>
      <c r="O15" s="49"/>
      <c r="P15" s="49"/>
      <c r="Q15" s="49"/>
      <c r="R15" s="49"/>
      <c r="S15" s="49"/>
      <c r="T15" s="49"/>
    </row>
    <row r="16" spans="1:20">
      <c r="A16" s="40">
        <v>15</v>
      </c>
      <c r="B16" s="51" t="s">
        <v>1530</v>
      </c>
      <c r="C16" s="52" t="s">
        <v>1530</v>
      </c>
      <c r="D16" s="53" t="s">
        <v>1529</v>
      </c>
      <c r="E16" s="53" t="s">
        <v>1530</v>
      </c>
      <c r="F16" s="53" t="s">
        <v>1531</v>
      </c>
      <c r="G16" s="54" t="s">
        <v>1532</v>
      </c>
      <c r="H16" s="55">
        <v>20</v>
      </c>
      <c r="I16" s="57">
        <v>7500</v>
      </c>
      <c r="J16" s="48">
        <v>1</v>
      </c>
      <c r="K16" s="48">
        <f t="shared" si="0"/>
        <v>1</v>
      </c>
      <c r="L16" s="48">
        <v>1</v>
      </c>
      <c r="M16" s="48">
        <f t="shared" si="1"/>
        <v>1</v>
      </c>
      <c r="N16" s="49"/>
      <c r="O16" s="49"/>
      <c r="P16" s="49"/>
      <c r="Q16" s="49"/>
      <c r="R16" s="49"/>
      <c r="S16" s="49"/>
      <c r="T16" s="49"/>
    </row>
    <row r="17" spans="1:20">
      <c r="A17" s="40">
        <v>16</v>
      </c>
      <c r="B17" s="66" t="s">
        <v>1686</v>
      </c>
      <c r="C17" s="67" t="s">
        <v>1686</v>
      </c>
      <c r="D17" s="68" t="s">
        <v>295</v>
      </c>
      <c r="E17" s="68" t="s">
        <v>297</v>
      </c>
      <c r="F17" s="68" t="s">
        <v>298</v>
      </c>
      <c r="G17" s="69" t="s">
        <v>299</v>
      </c>
      <c r="H17" s="55">
        <v>20</v>
      </c>
      <c r="I17" s="57">
        <v>20000</v>
      </c>
      <c r="J17" s="48">
        <v>1</v>
      </c>
      <c r="K17" s="48">
        <f t="shared" si="0"/>
        <v>1</v>
      </c>
      <c r="L17" s="48">
        <v>1</v>
      </c>
      <c r="M17" s="48">
        <f t="shared" si="1"/>
        <v>1</v>
      </c>
      <c r="N17" s="49"/>
      <c r="O17" s="49"/>
      <c r="P17" s="49"/>
      <c r="Q17" s="49"/>
      <c r="R17" s="49"/>
      <c r="S17" s="49"/>
      <c r="T17" s="49"/>
    </row>
    <row r="18" spans="1:20" ht="25.5">
      <c r="A18" s="40">
        <v>17</v>
      </c>
      <c r="B18" s="66" t="s">
        <v>1683</v>
      </c>
      <c r="C18" s="67" t="s">
        <v>1683</v>
      </c>
      <c r="D18" s="68" t="s">
        <v>295</v>
      </c>
      <c r="E18" s="68" t="s">
        <v>297</v>
      </c>
      <c r="F18" s="70" t="s">
        <v>1684</v>
      </c>
      <c r="G18" s="71" t="s">
        <v>1685</v>
      </c>
      <c r="H18" s="55">
        <v>20</v>
      </c>
      <c r="I18" s="57">
        <v>20000</v>
      </c>
      <c r="J18" s="48">
        <v>1</v>
      </c>
      <c r="K18" s="48">
        <f t="shared" ref="K18" si="6">1/J18</f>
        <v>1</v>
      </c>
      <c r="L18" s="48">
        <v>1</v>
      </c>
      <c r="M18" s="48">
        <f t="shared" ref="M18" si="7">1/L18</f>
        <v>1</v>
      </c>
      <c r="N18" s="49"/>
      <c r="O18" s="49"/>
      <c r="P18" s="49"/>
      <c r="Q18" s="49"/>
      <c r="R18" s="49"/>
      <c r="S18" s="49"/>
      <c r="T18" s="49"/>
    </row>
    <row r="19" spans="1:20" ht="13.5" thickBot="1">
      <c r="A19" s="40">
        <v>18</v>
      </c>
      <c r="B19" s="72" t="s">
        <v>1675</v>
      </c>
      <c r="C19" s="73" t="s">
        <v>1675</v>
      </c>
      <c r="D19" s="74" t="s">
        <v>1676</v>
      </c>
      <c r="E19" s="74" t="s">
        <v>1676</v>
      </c>
      <c r="F19" s="74" t="s">
        <v>1677</v>
      </c>
      <c r="G19" s="75" t="s">
        <v>1678</v>
      </c>
      <c r="H19" s="55">
        <v>25</v>
      </c>
      <c r="I19" s="57">
        <v>9000</v>
      </c>
      <c r="J19" s="48">
        <v>1</v>
      </c>
      <c r="K19" s="48">
        <f t="shared" si="0"/>
        <v>1</v>
      </c>
      <c r="L19" s="48">
        <v>1</v>
      </c>
      <c r="M19" s="48">
        <f t="shared" si="1"/>
        <v>1</v>
      </c>
      <c r="N19" s="49"/>
      <c r="O19" s="49"/>
      <c r="P19" s="49"/>
      <c r="Q19" s="49"/>
      <c r="R19" s="49"/>
      <c r="S19" s="49"/>
      <c r="T19" s="49"/>
    </row>
    <row r="20" spans="1:20" ht="13.5" thickTop="1">
      <c r="A20" s="40">
        <v>19</v>
      </c>
      <c r="B20" s="60" t="s">
        <v>20</v>
      </c>
      <c r="C20" s="60" t="s">
        <v>20</v>
      </c>
      <c r="D20" s="61" t="s">
        <v>19</v>
      </c>
      <c r="E20" s="61" t="s">
        <v>20</v>
      </c>
      <c r="F20" s="61" t="s">
        <v>21</v>
      </c>
      <c r="G20" s="43" t="s">
        <v>22</v>
      </c>
      <c r="H20" s="55">
        <v>20</v>
      </c>
      <c r="I20" s="57">
        <v>9000</v>
      </c>
      <c r="J20" s="48">
        <v>1</v>
      </c>
      <c r="K20" s="48">
        <f t="shared" ref="K20:M71" si="8">1/J20</f>
        <v>1</v>
      </c>
      <c r="L20" s="48">
        <v>1</v>
      </c>
      <c r="M20" s="48">
        <f t="shared" si="8"/>
        <v>1</v>
      </c>
      <c r="N20" s="49"/>
      <c r="O20" s="49"/>
      <c r="P20" s="49"/>
      <c r="Q20" s="49"/>
      <c r="R20" s="49"/>
      <c r="S20" s="49"/>
      <c r="T20" s="49"/>
    </row>
    <row r="21" spans="1:20">
      <c r="A21" s="40">
        <v>20</v>
      </c>
      <c r="B21" s="52" t="s">
        <v>24</v>
      </c>
      <c r="C21" s="52" t="s">
        <v>24</v>
      </c>
      <c r="D21" s="53" t="s">
        <v>23</v>
      </c>
      <c r="E21" s="53" t="s">
        <v>24</v>
      </c>
      <c r="F21" s="53" t="s">
        <v>25</v>
      </c>
      <c r="G21" s="53" t="s">
        <v>26</v>
      </c>
      <c r="H21" s="55">
        <v>20</v>
      </c>
      <c r="I21" s="57">
        <v>9000</v>
      </c>
      <c r="J21" s="48">
        <v>1</v>
      </c>
      <c r="K21" s="48">
        <f t="shared" si="8"/>
        <v>1</v>
      </c>
      <c r="L21" s="48">
        <v>1</v>
      </c>
      <c r="M21" s="48">
        <f t="shared" si="8"/>
        <v>1</v>
      </c>
      <c r="N21" s="49"/>
      <c r="O21" s="49"/>
      <c r="P21" s="49"/>
      <c r="Q21" s="49"/>
      <c r="R21" s="49"/>
      <c r="S21" s="49"/>
      <c r="T21" s="49"/>
    </row>
    <row r="22" spans="1:20">
      <c r="A22" s="40">
        <v>21</v>
      </c>
      <c r="B22" s="52" t="s">
        <v>132</v>
      </c>
      <c r="C22" s="52" t="s">
        <v>132</v>
      </c>
      <c r="D22" s="53" t="s">
        <v>131</v>
      </c>
      <c r="E22" s="53" t="s">
        <v>132</v>
      </c>
      <c r="F22" s="53" t="s">
        <v>133</v>
      </c>
      <c r="G22" s="53" t="s">
        <v>134</v>
      </c>
      <c r="H22" s="55">
        <v>20</v>
      </c>
      <c r="I22" s="57">
        <v>9000</v>
      </c>
      <c r="J22" s="48">
        <v>1</v>
      </c>
      <c r="K22" s="48">
        <f t="shared" si="8"/>
        <v>1</v>
      </c>
      <c r="L22" s="48">
        <v>1</v>
      </c>
      <c r="M22" s="48">
        <f t="shared" si="8"/>
        <v>1</v>
      </c>
      <c r="N22" s="49"/>
      <c r="O22" s="49"/>
      <c r="P22" s="49"/>
      <c r="Q22" s="49"/>
      <c r="R22" s="49"/>
      <c r="S22" s="49"/>
      <c r="T22" s="49"/>
    </row>
    <row r="23" spans="1:20">
      <c r="A23" s="40">
        <v>22</v>
      </c>
      <c r="B23" s="52" t="s">
        <v>46</v>
      </c>
      <c r="C23" s="52" t="s">
        <v>46</v>
      </c>
      <c r="D23" s="53" t="s">
        <v>45</v>
      </c>
      <c r="E23" s="53" t="s">
        <v>46</v>
      </c>
      <c r="F23" s="53" t="s">
        <v>47</v>
      </c>
      <c r="G23" s="53" t="s">
        <v>48</v>
      </c>
      <c r="H23" s="55">
        <v>20</v>
      </c>
      <c r="I23" s="57">
        <v>9000</v>
      </c>
      <c r="J23" s="48">
        <v>1</v>
      </c>
      <c r="K23" s="48">
        <f t="shared" si="8"/>
        <v>1</v>
      </c>
      <c r="L23" s="48">
        <v>1</v>
      </c>
      <c r="M23" s="48">
        <f t="shared" si="8"/>
        <v>1</v>
      </c>
      <c r="N23" s="49"/>
      <c r="O23" s="49"/>
      <c r="P23" s="49"/>
      <c r="Q23" s="49"/>
      <c r="R23" s="49"/>
      <c r="S23" s="49"/>
      <c r="T23" s="49"/>
    </row>
    <row r="24" spans="1:20">
      <c r="A24" s="40">
        <v>23</v>
      </c>
      <c r="B24" s="52" t="s">
        <v>53</v>
      </c>
      <c r="C24" s="52" t="s">
        <v>53</v>
      </c>
      <c r="D24" s="53" t="s">
        <v>52</v>
      </c>
      <c r="E24" s="53" t="s">
        <v>53</v>
      </c>
      <c r="F24" s="53" t="s">
        <v>54</v>
      </c>
      <c r="G24" s="53" t="s">
        <v>55</v>
      </c>
      <c r="H24" s="55">
        <v>20</v>
      </c>
      <c r="I24" s="57">
        <v>9000</v>
      </c>
      <c r="J24" s="48">
        <v>1</v>
      </c>
      <c r="K24" s="48">
        <f t="shared" si="8"/>
        <v>1</v>
      </c>
      <c r="L24" s="48">
        <v>1</v>
      </c>
      <c r="M24" s="48">
        <f t="shared" si="8"/>
        <v>1</v>
      </c>
      <c r="N24" s="49"/>
      <c r="O24" s="49"/>
      <c r="P24" s="49"/>
      <c r="Q24" s="49"/>
      <c r="R24" s="49"/>
      <c r="S24" s="49"/>
      <c r="T24" s="49"/>
    </row>
    <row r="25" spans="1:20">
      <c r="A25" s="40">
        <v>24</v>
      </c>
      <c r="B25" s="52" t="s">
        <v>74</v>
      </c>
      <c r="C25" s="52" t="s">
        <v>74</v>
      </c>
      <c r="D25" s="53" t="s">
        <v>73</v>
      </c>
      <c r="E25" s="53" t="s">
        <v>74</v>
      </c>
      <c r="F25" s="53" t="s">
        <v>75</v>
      </c>
      <c r="G25" s="53" t="s">
        <v>76</v>
      </c>
      <c r="H25" s="55">
        <v>20</v>
      </c>
      <c r="I25" s="57">
        <v>9000</v>
      </c>
      <c r="J25" s="48">
        <v>1</v>
      </c>
      <c r="K25" s="48">
        <f t="shared" si="8"/>
        <v>1</v>
      </c>
      <c r="L25" s="48">
        <v>1</v>
      </c>
      <c r="M25" s="48">
        <f t="shared" si="8"/>
        <v>1</v>
      </c>
      <c r="N25" s="49"/>
      <c r="O25" s="49"/>
      <c r="P25" s="49"/>
      <c r="Q25" s="49"/>
      <c r="R25" s="49"/>
      <c r="S25" s="49"/>
      <c r="T25" s="49"/>
    </row>
    <row r="26" spans="1:20">
      <c r="A26" s="40">
        <v>25</v>
      </c>
      <c r="B26" s="52" t="s">
        <v>94</v>
      </c>
      <c r="C26" s="52" t="s">
        <v>94</v>
      </c>
      <c r="D26" s="53" t="s">
        <v>93</v>
      </c>
      <c r="E26" s="53" t="s">
        <v>94</v>
      </c>
      <c r="F26" s="53" t="s">
        <v>95</v>
      </c>
      <c r="G26" s="53" t="s">
        <v>96</v>
      </c>
      <c r="H26" s="55">
        <v>20</v>
      </c>
      <c r="I26" s="57">
        <v>9000</v>
      </c>
      <c r="J26" s="48">
        <v>1</v>
      </c>
      <c r="K26" s="48">
        <f t="shared" si="8"/>
        <v>1</v>
      </c>
      <c r="L26" s="48">
        <v>1</v>
      </c>
      <c r="M26" s="48">
        <f t="shared" si="8"/>
        <v>1</v>
      </c>
      <c r="N26" s="49"/>
      <c r="O26" s="49"/>
      <c r="P26" s="49"/>
      <c r="Q26" s="49"/>
      <c r="R26" s="49"/>
      <c r="S26" s="49"/>
      <c r="T26" s="49"/>
    </row>
    <row r="27" spans="1:20">
      <c r="A27" s="40">
        <v>26</v>
      </c>
      <c r="B27" s="52" t="s">
        <v>115</v>
      </c>
      <c r="C27" s="52" t="s">
        <v>115</v>
      </c>
      <c r="D27" s="53" t="s">
        <v>114</v>
      </c>
      <c r="E27" s="53" t="s">
        <v>115</v>
      </c>
      <c r="F27" s="53" t="s">
        <v>116</v>
      </c>
      <c r="G27" s="53" t="s">
        <v>117</v>
      </c>
      <c r="H27" s="55">
        <v>20</v>
      </c>
      <c r="I27" s="57">
        <v>9000</v>
      </c>
      <c r="J27" s="48">
        <v>1</v>
      </c>
      <c r="K27" s="48">
        <f t="shared" si="8"/>
        <v>1</v>
      </c>
      <c r="L27" s="48">
        <v>1</v>
      </c>
      <c r="M27" s="48">
        <f t="shared" si="8"/>
        <v>1</v>
      </c>
      <c r="N27" s="49"/>
      <c r="O27" s="49"/>
      <c r="P27" s="49"/>
      <c r="Q27" s="49"/>
      <c r="R27" s="49"/>
      <c r="S27" s="49"/>
      <c r="T27" s="49"/>
    </row>
    <row r="28" spans="1:20">
      <c r="A28" s="40">
        <v>27</v>
      </c>
      <c r="B28" s="52" t="s">
        <v>128</v>
      </c>
      <c r="C28" s="52" t="s">
        <v>128</v>
      </c>
      <c r="D28" s="53" t="s">
        <v>127</v>
      </c>
      <c r="E28" s="53" t="s">
        <v>128</v>
      </c>
      <c r="F28" s="53" t="s">
        <v>129</v>
      </c>
      <c r="G28" s="53" t="s">
        <v>130</v>
      </c>
      <c r="H28" s="55">
        <v>20</v>
      </c>
      <c r="I28" s="57">
        <v>9000</v>
      </c>
      <c r="J28" s="48">
        <v>1</v>
      </c>
      <c r="K28" s="48">
        <f t="shared" si="8"/>
        <v>1</v>
      </c>
      <c r="L28" s="48">
        <v>1</v>
      </c>
      <c r="M28" s="48">
        <f t="shared" si="8"/>
        <v>1</v>
      </c>
      <c r="N28" s="49"/>
      <c r="O28" s="49"/>
      <c r="P28" s="49"/>
      <c r="Q28" s="49"/>
      <c r="R28" s="49"/>
      <c r="S28" s="49"/>
      <c r="T28" s="49"/>
    </row>
    <row r="29" spans="1:20">
      <c r="A29" s="40">
        <v>28</v>
      </c>
      <c r="B29" s="52" t="s">
        <v>139</v>
      </c>
      <c r="C29" s="52" t="s">
        <v>139</v>
      </c>
      <c r="D29" s="53" t="s">
        <v>138</v>
      </c>
      <c r="E29" s="53" t="s">
        <v>139</v>
      </c>
      <c r="F29" s="53" t="s">
        <v>140</v>
      </c>
      <c r="G29" s="53" t="s">
        <v>141</v>
      </c>
      <c r="H29" s="55">
        <v>20</v>
      </c>
      <c r="I29" s="57">
        <v>9000</v>
      </c>
      <c r="J29" s="48">
        <v>1</v>
      </c>
      <c r="K29" s="48">
        <f t="shared" si="8"/>
        <v>1</v>
      </c>
      <c r="L29" s="48">
        <v>1</v>
      </c>
      <c r="M29" s="48">
        <f t="shared" si="8"/>
        <v>1</v>
      </c>
      <c r="N29" s="49"/>
      <c r="O29" s="49"/>
      <c r="P29" s="49"/>
      <c r="Q29" s="49"/>
      <c r="R29" s="49"/>
      <c r="S29" s="49"/>
      <c r="T29" s="49"/>
    </row>
    <row r="30" spans="1:20">
      <c r="A30" s="40">
        <v>29</v>
      </c>
      <c r="B30" s="52" t="s">
        <v>143</v>
      </c>
      <c r="C30" s="52" t="s">
        <v>143</v>
      </c>
      <c r="D30" s="53" t="s">
        <v>142</v>
      </c>
      <c r="E30" s="53" t="s">
        <v>143</v>
      </c>
      <c r="F30" s="53" t="s">
        <v>144</v>
      </c>
      <c r="G30" s="53" t="s">
        <v>145</v>
      </c>
      <c r="H30" s="55">
        <v>20</v>
      </c>
      <c r="I30" s="57">
        <v>9000</v>
      </c>
      <c r="J30" s="48">
        <v>1</v>
      </c>
      <c r="K30" s="48">
        <f t="shared" si="8"/>
        <v>1</v>
      </c>
      <c r="L30" s="48">
        <v>1</v>
      </c>
      <c r="M30" s="48">
        <f t="shared" si="8"/>
        <v>1</v>
      </c>
      <c r="N30" s="49"/>
      <c r="O30" s="49"/>
      <c r="P30" s="49"/>
      <c r="Q30" s="49"/>
      <c r="R30" s="49"/>
      <c r="S30" s="49"/>
      <c r="T30" s="49"/>
    </row>
    <row r="31" spans="1:20">
      <c r="A31" s="40">
        <v>30</v>
      </c>
      <c r="B31" s="52" t="s">
        <v>153</v>
      </c>
      <c r="C31" s="52" t="s">
        <v>153</v>
      </c>
      <c r="D31" s="53" t="s">
        <v>152</v>
      </c>
      <c r="E31" s="53" t="s">
        <v>153</v>
      </c>
      <c r="F31" s="53" t="s">
        <v>154</v>
      </c>
      <c r="G31" s="53" t="s">
        <v>155</v>
      </c>
      <c r="H31" s="55">
        <v>20</v>
      </c>
      <c r="I31" s="57">
        <v>9000</v>
      </c>
      <c r="J31" s="48">
        <v>1</v>
      </c>
      <c r="K31" s="48">
        <f t="shared" si="8"/>
        <v>1</v>
      </c>
      <c r="L31" s="48">
        <v>1</v>
      </c>
      <c r="M31" s="48">
        <f t="shared" si="8"/>
        <v>1</v>
      </c>
      <c r="N31" s="49"/>
      <c r="O31" s="49"/>
      <c r="P31" s="49"/>
      <c r="Q31" s="49"/>
      <c r="R31" s="49"/>
      <c r="S31" s="49"/>
      <c r="T31" s="49"/>
    </row>
    <row r="32" spans="1:20">
      <c r="A32" s="40">
        <v>31</v>
      </c>
      <c r="B32" s="52" t="s">
        <v>181</v>
      </c>
      <c r="C32" s="52" t="s">
        <v>181</v>
      </c>
      <c r="D32" s="53" t="s">
        <v>180</v>
      </c>
      <c r="E32" s="53" t="s">
        <v>181</v>
      </c>
      <c r="F32" s="53" t="s">
        <v>182</v>
      </c>
      <c r="G32" s="53" t="s">
        <v>183</v>
      </c>
      <c r="H32" s="55">
        <v>20</v>
      </c>
      <c r="I32" s="57">
        <v>9000</v>
      </c>
      <c r="J32" s="48">
        <v>1</v>
      </c>
      <c r="K32" s="48">
        <f t="shared" si="8"/>
        <v>1</v>
      </c>
      <c r="L32" s="48">
        <v>1</v>
      </c>
      <c r="M32" s="48">
        <f t="shared" si="8"/>
        <v>1</v>
      </c>
      <c r="N32" s="49"/>
      <c r="O32" s="49"/>
      <c r="P32" s="49"/>
      <c r="Q32" s="49"/>
      <c r="R32" s="49"/>
      <c r="S32" s="49"/>
      <c r="T32" s="49"/>
    </row>
    <row r="33" spans="1:20">
      <c r="A33" s="40">
        <v>32</v>
      </c>
      <c r="B33" s="52" t="s">
        <v>243</v>
      </c>
      <c r="C33" s="52" t="s">
        <v>243</v>
      </c>
      <c r="D33" s="53" t="s">
        <v>242</v>
      </c>
      <c r="E33" s="53" t="s">
        <v>243</v>
      </c>
      <c r="F33" s="53" t="s">
        <v>244</v>
      </c>
      <c r="G33" s="53" t="s">
        <v>245</v>
      </c>
      <c r="H33" s="55">
        <v>20</v>
      </c>
      <c r="I33" s="57">
        <v>9000</v>
      </c>
      <c r="J33" s="48">
        <v>1</v>
      </c>
      <c r="K33" s="48">
        <f t="shared" si="8"/>
        <v>1</v>
      </c>
      <c r="L33" s="48">
        <v>1</v>
      </c>
      <c r="M33" s="48">
        <f t="shared" si="8"/>
        <v>1</v>
      </c>
      <c r="N33" s="49"/>
      <c r="O33" s="49"/>
      <c r="P33" s="49"/>
      <c r="Q33" s="49"/>
      <c r="R33" s="49"/>
      <c r="S33" s="49"/>
      <c r="T33" s="49"/>
    </row>
    <row r="34" spans="1:20">
      <c r="A34" s="40">
        <v>33</v>
      </c>
      <c r="B34" s="52" t="s">
        <v>198</v>
      </c>
      <c r="C34" s="52" t="s">
        <v>198</v>
      </c>
      <c r="D34" s="53" t="s">
        <v>197</v>
      </c>
      <c r="E34" s="53" t="s">
        <v>198</v>
      </c>
      <c r="F34" s="53" t="s">
        <v>199</v>
      </c>
      <c r="G34" s="53" t="s">
        <v>200</v>
      </c>
      <c r="H34" s="55">
        <v>20</v>
      </c>
      <c r="I34" s="57">
        <v>9000</v>
      </c>
      <c r="J34" s="48">
        <v>1</v>
      </c>
      <c r="K34" s="48">
        <f t="shared" si="8"/>
        <v>1</v>
      </c>
      <c r="L34" s="48">
        <v>1</v>
      </c>
      <c r="M34" s="48">
        <f t="shared" si="8"/>
        <v>1</v>
      </c>
      <c r="N34" s="49"/>
      <c r="O34" s="49"/>
      <c r="P34" s="49"/>
      <c r="Q34" s="49"/>
      <c r="R34" s="49"/>
      <c r="S34" s="49"/>
      <c r="T34" s="49"/>
    </row>
    <row r="35" spans="1:20">
      <c r="A35" s="40">
        <v>34</v>
      </c>
      <c r="B35" s="52" t="s">
        <v>208</v>
      </c>
      <c r="C35" s="52" t="s">
        <v>208</v>
      </c>
      <c r="D35" s="53" t="s">
        <v>207</v>
      </c>
      <c r="E35" s="53" t="s">
        <v>208</v>
      </c>
      <c r="F35" s="53" t="s">
        <v>209</v>
      </c>
      <c r="G35" s="53" t="s">
        <v>210</v>
      </c>
      <c r="H35" s="55">
        <v>20</v>
      </c>
      <c r="I35" s="57">
        <v>9000</v>
      </c>
      <c r="J35" s="48">
        <v>1</v>
      </c>
      <c r="K35" s="48">
        <f t="shared" si="8"/>
        <v>1</v>
      </c>
      <c r="L35" s="48">
        <v>1</v>
      </c>
      <c r="M35" s="48">
        <f t="shared" si="8"/>
        <v>1</v>
      </c>
      <c r="N35" s="49"/>
      <c r="O35" s="49"/>
      <c r="P35" s="49"/>
      <c r="Q35" s="49"/>
      <c r="R35" s="49"/>
      <c r="S35" s="49"/>
      <c r="T35" s="49"/>
    </row>
    <row r="36" spans="1:20">
      <c r="A36" s="40">
        <v>35</v>
      </c>
      <c r="B36" s="52" t="s">
        <v>160</v>
      </c>
      <c r="C36" s="52" t="s">
        <v>160</v>
      </c>
      <c r="D36" s="53" t="s">
        <v>159</v>
      </c>
      <c r="E36" s="53" t="s">
        <v>160</v>
      </c>
      <c r="F36" s="53" t="s">
        <v>161</v>
      </c>
      <c r="G36" s="53" t="s">
        <v>162</v>
      </c>
      <c r="H36" s="55">
        <v>20</v>
      </c>
      <c r="I36" s="57">
        <v>9000</v>
      </c>
      <c r="J36" s="48">
        <v>1</v>
      </c>
      <c r="K36" s="48">
        <f t="shared" si="8"/>
        <v>1</v>
      </c>
      <c r="L36" s="48">
        <v>1</v>
      </c>
      <c r="M36" s="48">
        <f t="shared" si="8"/>
        <v>1</v>
      </c>
      <c r="N36" s="49"/>
      <c r="O36" s="49"/>
      <c r="P36" s="49"/>
      <c r="Q36" s="49"/>
      <c r="R36" s="49"/>
      <c r="S36" s="49"/>
      <c r="T36" s="49"/>
    </row>
    <row r="37" spans="1:20">
      <c r="A37" s="40">
        <v>36</v>
      </c>
      <c r="B37" s="52" t="s">
        <v>188</v>
      </c>
      <c r="C37" s="52" t="s">
        <v>188</v>
      </c>
      <c r="D37" s="53" t="s">
        <v>187</v>
      </c>
      <c r="E37" s="53" t="s">
        <v>188</v>
      </c>
      <c r="F37" s="53" t="s">
        <v>189</v>
      </c>
      <c r="G37" s="53" t="s">
        <v>190</v>
      </c>
      <c r="H37" s="55">
        <v>20</v>
      </c>
      <c r="I37" s="57">
        <v>9000</v>
      </c>
      <c r="J37" s="48">
        <v>1</v>
      </c>
      <c r="K37" s="48">
        <f t="shared" si="8"/>
        <v>1</v>
      </c>
      <c r="L37" s="48">
        <v>1</v>
      </c>
      <c r="M37" s="48">
        <f t="shared" si="8"/>
        <v>1</v>
      </c>
      <c r="N37" s="49"/>
      <c r="O37" s="49"/>
      <c r="P37" s="49"/>
      <c r="Q37" s="49"/>
      <c r="R37" s="49"/>
      <c r="S37" s="49"/>
      <c r="T37" s="49"/>
    </row>
    <row r="38" spans="1:20">
      <c r="A38" s="40">
        <v>37</v>
      </c>
      <c r="B38" s="52" t="s">
        <v>219</v>
      </c>
      <c r="C38" s="52" t="s">
        <v>219</v>
      </c>
      <c r="D38" s="53" t="s">
        <v>217</v>
      </c>
      <c r="E38" s="53" t="s">
        <v>219</v>
      </c>
      <c r="F38" s="53" t="s">
        <v>220</v>
      </c>
      <c r="G38" s="53" t="s">
        <v>221</v>
      </c>
      <c r="H38" s="55">
        <v>20</v>
      </c>
      <c r="I38" s="57">
        <v>9000</v>
      </c>
      <c r="J38" s="48">
        <v>1</v>
      </c>
      <c r="K38" s="48">
        <f t="shared" si="8"/>
        <v>1</v>
      </c>
      <c r="L38" s="48">
        <v>1</v>
      </c>
      <c r="M38" s="48">
        <f t="shared" si="8"/>
        <v>1</v>
      </c>
      <c r="N38" s="49"/>
      <c r="O38" s="49"/>
      <c r="P38" s="49"/>
      <c r="Q38" s="49"/>
      <c r="R38" s="49"/>
      <c r="S38" s="49"/>
      <c r="T38" s="49"/>
    </row>
    <row r="39" spans="1:20">
      <c r="A39" s="40">
        <v>38</v>
      </c>
      <c r="B39" s="52" t="s">
        <v>219</v>
      </c>
      <c r="C39" s="52" t="s">
        <v>219</v>
      </c>
      <c r="D39" s="53" t="s">
        <v>217</v>
      </c>
      <c r="E39" s="53" t="s">
        <v>219</v>
      </c>
      <c r="F39" s="53" t="s">
        <v>220</v>
      </c>
      <c r="G39" s="53" t="s">
        <v>221</v>
      </c>
      <c r="H39" s="55">
        <v>20</v>
      </c>
      <c r="I39" s="57">
        <v>9000</v>
      </c>
      <c r="J39" s="48">
        <v>1</v>
      </c>
      <c r="K39" s="48">
        <f t="shared" si="8"/>
        <v>1</v>
      </c>
      <c r="L39" s="48">
        <v>1</v>
      </c>
      <c r="M39" s="48">
        <f t="shared" si="8"/>
        <v>1</v>
      </c>
      <c r="N39" s="49"/>
      <c r="O39" s="49"/>
      <c r="P39" s="49"/>
      <c r="Q39" s="49"/>
      <c r="R39" s="49"/>
      <c r="S39" s="49"/>
      <c r="T39" s="49"/>
    </row>
    <row r="40" spans="1:20">
      <c r="A40" s="40">
        <v>39</v>
      </c>
      <c r="B40" s="52" t="s">
        <v>230</v>
      </c>
      <c r="C40" s="52" t="s">
        <v>230</v>
      </c>
      <c r="D40" s="53" t="s">
        <v>229</v>
      </c>
      <c r="E40" s="53" t="s">
        <v>230</v>
      </c>
      <c r="F40" s="53" t="s">
        <v>231</v>
      </c>
      <c r="G40" s="53" t="s">
        <v>232</v>
      </c>
      <c r="H40" s="55">
        <v>20</v>
      </c>
      <c r="I40" s="57">
        <v>9000</v>
      </c>
      <c r="J40" s="48">
        <v>1</v>
      </c>
      <c r="K40" s="48">
        <f t="shared" si="8"/>
        <v>1</v>
      </c>
      <c r="L40" s="48">
        <v>1</v>
      </c>
      <c r="M40" s="48">
        <f t="shared" si="8"/>
        <v>1</v>
      </c>
      <c r="N40" s="49"/>
      <c r="O40" s="49"/>
      <c r="P40" s="49"/>
      <c r="Q40" s="49"/>
      <c r="R40" s="49"/>
      <c r="S40" s="49"/>
      <c r="T40" s="49"/>
    </row>
    <row r="41" spans="1:20">
      <c r="A41" s="40">
        <v>40</v>
      </c>
      <c r="B41" s="52" t="s">
        <v>223</v>
      </c>
      <c r="C41" s="52" t="s">
        <v>223</v>
      </c>
      <c r="D41" s="53" t="s">
        <v>222</v>
      </c>
      <c r="E41" s="53" t="s">
        <v>223</v>
      </c>
      <c r="F41" s="53" t="s">
        <v>224</v>
      </c>
      <c r="G41" s="53" t="s">
        <v>225</v>
      </c>
      <c r="H41" s="55">
        <v>20</v>
      </c>
      <c r="I41" s="57">
        <v>9000</v>
      </c>
      <c r="J41" s="48">
        <v>1</v>
      </c>
      <c r="K41" s="48">
        <f t="shared" si="8"/>
        <v>1</v>
      </c>
      <c r="L41" s="48">
        <v>1</v>
      </c>
      <c r="M41" s="48">
        <f t="shared" si="8"/>
        <v>1</v>
      </c>
      <c r="N41" s="49"/>
      <c r="O41" s="49"/>
      <c r="P41" s="49"/>
      <c r="Q41" s="49"/>
      <c r="R41" s="49"/>
      <c r="S41" s="49"/>
      <c r="T41" s="49"/>
    </row>
    <row r="42" spans="1:20" ht="25.5">
      <c r="A42" s="40">
        <v>41</v>
      </c>
      <c r="B42" s="52" t="s">
        <v>264</v>
      </c>
      <c r="C42" s="52" t="s">
        <v>264</v>
      </c>
      <c r="D42" s="53" t="s">
        <v>263</v>
      </c>
      <c r="E42" s="53" t="s">
        <v>264</v>
      </c>
      <c r="F42" s="53" t="s">
        <v>265</v>
      </c>
      <c r="G42" s="53" t="s">
        <v>266</v>
      </c>
      <c r="H42" s="55">
        <v>20</v>
      </c>
      <c r="I42" s="57">
        <v>9000</v>
      </c>
      <c r="J42" s="48">
        <v>1</v>
      </c>
      <c r="K42" s="48">
        <f t="shared" si="8"/>
        <v>1</v>
      </c>
      <c r="L42" s="48">
        <v>1</v>
      </c>
      <c r="M42" s="48">
        <f t="shared" si="8"/>
        <v>1</v>
      </c>
      <c r="N42" s="49"/>
      <c r="O42" s="49"/>
      <c r="P42" s="49"/>
      <c r="Q42" s="49"/>
      <c r="R42" s="49"/>
      <c r="S42" s="49"/>
      <c r="T42" s="49"/>
    </row>
    <row r="43" spans="1:20">
      <c r="A43" s="40">
        <v>42</v>
      </c>
      <c r="B43" s="52" t="s">
        <v>289</v>
      </c>
      <c r="C43" s="52" t="s">
        <v>289</v>
      </c>
      <c r="D43" s="53" t="s">
        <v>288</v>
      </c>
      <c r="E43" s="53" t="s">
        <v>289</v>
      </c>
      <c r="F43" s="53" t="s">
        <v>290</v>
      </c>
      <c r="G43" s="53" t="s">
        <v>291</v>
      </c>
      <c r="H43" s="55">
        <v>20</v>
      </c>
      <c r="I43" s="57">
        <v>9000</v>
      </c>
      <c r="J43" s="48">
        <v>1</v>
      </c>
      <c r="K43" s="48">
        <f t="shared" si="8"/>
        <v>1</v>
      </c>
      <c r="L43" s="48">
        <v>1</v>
      </c>
      <c r="M43" s="48">
        <f t="shared" si="8"/>
        <v>1</v>
      </c>
      <c r="N43" s="49"/>
      <c r="O43" s="49"/>
      <c r="P43" s="49"/>
      <c r="Q43" s="49"/>
      <c r="R43" s="49"/>
      <c r="S43" s="49"/>
      <c r="T43" s="49"/>
    </row>
    <row r="44" spans="1:20">
      <c r="A44" s="40">
        <v>43</v>
      </c>
      <c r="B44" s="52" t="s">
        <v>282</v>
      </c>
      <c r="C44" s="52" t="s">
        <v>282</v>
      </c>
      <c r="D44" s="53" t="s">
        <v>281</v>
      </c>
      <c r="E44" s="53" t="s">
        <v>282</v>
      </c>
      <c r="F44" s="53" t="s">
        <v>283</v>
      </c>
      <c r="G44" s="53" t="s">
        <v>284</v>
      </c>
      <c r="H44" s="55">
        <v>20</v>
      </c>
      <c r="I44" s="57">
        <v>9000</v>
      </c>
      <c r="J44" s="48">
        <v>1</v>
      </c>
      <c r="K44" s="48">
        <f t="shared" si="8"/>
        <v>1</v>
      </c>
      <c r="L44" s="48">
        <v>1</v>
      </c>
      <c r="M44" s="48">
        <f t="shared" si="8"/>
        <v>1</v>
      </c>
      <c r="N44" s="49"/>
      <c r="O44" s="49"/>
      <c r="P44" s="49"/>
      <c r="Q44" s="49"/>
      <c r="R44" s="49"/>
      <c r="S44" s="49"/>
      <c r="T44" s="49"/>
    </row>
    <row r="45" spans="1:20">
      <c r="A45" s="40">
        <v>44</v>
      </c>
      <c r="B45" s="52" t="s">
        <v>340</v>
      </c>
      <c r="C45" s="52" t="s">
        <v>340</v>
      </c>
      <c r="D45" s="53" t="s">
        <v>339</v>
      </c>
      <c r="E45" s="53" t="s">
        <v>340</v>
      </c>
      <c r="F45" s="53" t="s">
        <v>341</v>
      </c>
      <c r="G45" s="53" t="s">
        <v>342</v>
      </c>
      <c r="H45" s="55">
        <v>20</v>
      </c>
      <c r="I45" s="57">
        <v>9000</v>
      </c>
      <c r="J45" s="48">
        <v>1</v>
      </c>
      <c r="K45" s="48">
        <f t="shared" si="8"/>
        <v>1</v>
      </c>
      <c r="L45" s="48">
        <v>1</v>
      </c>
      <c r="M45" s="48">
        <f t="shared" si="8"/>
        <v>1</v>
      </c>
      <c r="N45" s="49"/>
      <c r="O45" s="49"/>
      <c r="P45" s="49"/>
      <c r="Q45" s="49"/>
      <c r="R45" s="49"/>
      <c r="S45" s="49"/>
      <c r="T45" s="49"/>
    </row>
    <row r="46" spans="1:20">
      <c r="A46" s="40">
        <v>45</v>
      </c>
      <c r="B46" s="52" t="s">
        <v>353</v>
      </c>
      <c r="C46" s="52" t="s">
        <v>353</v>
      </c>
      <c r="D46" s="53" t="s">
        <v>352</v>
      </c>
      <c r="E46" s="53" t="s">
        <v>353</v>
      </c>
      <c r="F46" s="53" t="s">
        <v>354</v>
      </c>
      <c r="G46" s="53" t="s">
        <v>355</v>
      </c>
      <c r="H46" s="55">
        <v>20</v>
      </c>
      <c r="I46" s="57">
        <v>9000</v>
      </c>
      <c r="J46" s="48">
        <v>1</v>
      </c>
      <c r="K46" s="48">
        <f t="shared" si="8"/>
        <v>1</v>
      </c>
      <c r="L46" s="48">
        <v>1</v>
      </c>
      <c r="M46" s="48">
        <f t="shared" si="8"/>
        <v>1</v>
      </c>
      <c r="N46" s="49"/>
      <c r="O46" s="49"/>
      <c r="P46" s="49"/>
      <c r="Q46" s="49"/>
      <c r="R46" s="49"/>
      <c r="S46" s="49"/>
      <c r="T46" s="49"/>
    </row>
    <row r="47" spans="1:20">
      <c r="A47" s="40">
        <v>46</v>
      </c>
      <c r="B47" s="52" t="s">
        <v>278</v>
      </c>
      <c r="C47" s="52" t="s">
        <v>278</v>
      </c>
      <c r="D47" s="53" t="s">
        <v>276</v>
      </c>
      <c r="E47" s="53" t="s">
        <v>278</v>
      </c>
      <c r="F47" s="53" t="s">
        <v>279</v>
      </c>
      <c r="G47" s="53" t="s">
        <v>280</v>
      </c>
      <c r="H47" s="55">
        <v>20</v>
      </c>
      <c r="I47" s="56">
        <v>7320</v>
      </c>
      <c r="J47" s="48">
        <v>1</v>
      </c>
      <c r="K47" s="48">
        <f t="shared" si="8"/>
        <v>1</v>
      </c>
      <c r="L47" s="48">
        <v>1</v>
      </c>
      <c r="M47" s="48">
        <f t="shared" si="8"/>
        <v>1</v>
      </c>
      <c r="N47" s="49"/>
      <c r="O47" s="49"/>
      <c r="P47" s="49"/>
      <c r="Q47" s="49"/>
      <c r="R47" s="49"/>
      <c r="S47" s="49"/>
      <c r="T47" s="49"/>
    </row>
    <row r="48" spans="1:20">
      <c r="A48" s="40">
        <v>47</v>
      </c>
      <c r="B48" s="52" t="s">
        <v>278</v>
      </c>
      <c r="C48" s="52" t="s">
        <v>278</v>
      </c>
      <c r="D48" s="53" t="s">
        <v>276</v>
      </c>
      <c r="E48" s="53" t="s">
        <v>278</v>
      </c>
      <c r="F48" s="53" t="s">
        <v>279</v>
      </c>
      <c r="G48" s="53" t="s">
        <v>280</v>
      </c>
      <c r="H48" s="55">
        <v>20</v>
      </c>
      <c r="I48" s="56">
        <v>7320</v>
      </c>
      <c r="J48" s="48">
        <v>1</v>
      </c>
      <c r="K48" s="48">
        <f t="shared" si="8"/>
        <v>1</v>
      </c>
      <c r="L48" s="48">
        <v>1</v>
      </c>
      <c r="M48" s="48">
        <f t="shared" si="8"/>
        <v>1</v>
      </c>
      <c r="N48" s="49"/>
      <c r="O48" s="49"/>
      <c r="P48" s="49"/>
      <c r="Q48" s="49"/>
      <c r="R48" s="49"/>
      <c r="S48" s="49"/>
      <c r="T48" s="49"/>
    </row>
    <row r="49" spans="1:20" ht="76.5">
      <c r="A49" s="40">
        <v>48</v>
      </c>
      <c r="B49" s="52" t="s">
        <v>319</v>
      </c>
      <c r="C49" s="52" t="s">
        <v>319</v>
      </c>
      <c r="D49" s="53" t="s">
        <v>318</v>
      </c>
      <c r="E49" s="53" t="s">
        <v>319</v>
      </c>
      <c r="F49" s="53" t="s">
        <v>320</v>
      </c>
      <c r="G49" s="53" t="s">
        <v>321</v>
      </c>
      <c r="H49" s="55">
        <v>20</v>
      </c>
      <c r="I49" s="57">
        <v>9000</v>
      </c>
      <c r="J49" s="48">
        <v>1</v>
      </c>
      <c r="K49" s="48">
        <f t="shared" si="8"/>
        <v>1</v>
      </c>
      <c r="L49" s="48">
        <v>1</v>
      </c>
      <c r="M49" s="48">
        <f t="shared" si="8"/>
        <v>1</v>
      </c>
      <c r="N49" s="49"/>
      <c r="O49" s="49"/>
      <c r="P49" s="49"/>
      <c r="Q49" s="49"/>
      <c r="R49" s="49"/>
      <c r="S49" s="49"/>
      <c r="T49" s="49"/>
    </row>
    <row r="50" spans="1:20">
      <c r="A50" s="40">
        <v>49</v>
      </c>
      <c r="B50" s="52" t="s">
        <v>323</v>
      </c>
      <c r="C50" s="52" t="s">
        <v>323</v>
      </c>
      <c r="D50" s="53" t="s">
        <v>322</v>
      </c>
      <c r="E50" s="53" t="s">
        <v>323</v>
      </c>
      <c r="F50" s="53" t="s">
        <v>324</v>
      </c>
      <c r="G50" s="53" t="s">
        <v>325</v>
      </c>
      <c r="H50" s="55">
        <v>20</v>
      </c>
      <c r="I50" s="57">
        <v>9000</v>
      </c>
      <c r="J50" s="48">
        <v>1</v>
      </c>
      <c r="K50" s="48">
        <f t="shared" si="8"/>
        <v>1</v>
      </c>
      <c r="L50" s="48">
        <v>1</v>
      </c>
      <c r="M50" s="48">
        <f t="shared" si="8"/>
        <v>1</v>
      </c>
      <c r="N50" s="49"/>
      <c r="O50" s="49"/>
      <c r="P50" s="49"/>
      <c r="Q50" s="49"/>
      <c r="R50" s="49"/>
      <c r="S50" s="49"/>
      <c r="T50" s="49"/>
    </row>
    <row r="51" spans="1:20">
      <c r="A51" s="40">
        <v>50</v>
      </c>
      <c r="B51" s="52" t="s">
        <v>370</v>
      </c>
      <c r="C51" s="52" t="s">
        <v>370</v>
      </c>
      <c r="D51" s="53" t="s">
        <v>368</v>
      </c>
      <c r="E51" s="53" t="s">
        <v>370</v>
      </c>
      <c r="F51" s="53" t="s">
        <v>371</v>
      </c>
      <c r="G51" s="53" t="s">
        <v>372</v>
      </c>
      <c r="H51" s="55">
        <v>20</v>
      </c>
      <c r="I51" s="57">
        <v>9000</v>
      </c>
      <c r="J51" s="48">
        <v>1</v>
      </c>
      <c r="K51" s="48">
        <f t="shared" si="8"/>
        <v>1</v>
      </c>
      <c r="L51" s="48">
        <v>1</v>
      </c>
      <c r="M51" s="48">
        <f t="shared" si="8"/>
        <v>1</v>
      </c>
      <c r="N51" s="49"/>
      <c r="O51" s="49"/>
      <c r="P51" s="49"/>
      <c r="Q51" s="49"/>
      <c r="R51" s="49"/>
      <c r="S51" s="49"/>
      <c r="T51" s="49"/>
    </row>
    <row r="52" spans="1:20">
      <c r="A52" s="40">
        <v>51</v>
      </c>
      <c r="B52" s="52" t="s">
        <v>370</v>
      </c>
      <c r="C52" s="52" t="s">
        <v>370</v>
      </c>
      <c r="D52" s="53" t="s">
        <v>368</v>
      </c>
      <c r="E52" s="53" t="s">
        <v>370</v>
      </c>
      <c r="F52" s="53" t="s">
        <v>371</v>
      </c>
      <c r="G52" s="53" t="s">
        <v>372</v>
      </c>
      <c r="H52" s="55">
        <v>20</v>
      </c>
      <c r="I52" s="57">
        <v>9000</v>
      </c>
      <c r="J52" s="48">
        <v>1</v>
      </c>
      <c r="K52" s="48">
        <f t="shared" si="8"/>
        <v>1</v>
      </c>
      <c r="L52" s="48">
        <v>1</v>
      </c>
      <c r="M52" s="48">
        <f t="shared" si="8"/>
        <v>1</v>
      </c>
      <c r="N52" s="49"/>
      <c r="O52" s="49"/>
      <c r="P52" s="49"/>
      <c r="Q52" s="49"/>
      <c r="R52" s="49"/>
      <c r="S52" s="49"/>
      <c r="T52" s="49"/>
    </row>
    <row r="53" spans="1:20">
      <c r="A53" s="40">
        <v>52</v>
      </c>
      <c r="B53" s="52" t="s">
        <v>377</v>
      </c>
      <c r="C53" s="52" t="s">
        <v>377</v>
      </c>
      <c r="D53" s="53" t="s">
        <v>376</v>
      </c>
      <c r="E53" s="53" t="s">
        <v>377</v>
      </c>
      <c r="F53" s="53" t="s">
        <v>378</v>
      </c>
      <c r="G53" s="53" t="s">
        <v>379</v>
      </c>
      <c r="H53" s="55">
        <v>20</v>
      </c>
      <c r="I53" s="57">
        <v>9000</v>
      </c>
      <c r="J53" s="47">
        <f>1-10%</f>
        <v>0.9</v>
      </c>
      <c r="K53" s="47">
        <f t="shared" si="8"/>
        <v>1.1111111111111112</v>
      </c>
      <c r="L53" s="48">
        <v>1</v>
      </c>
      <c r="M53" s="48">
        <f t="shared" si="8"/>
        <v>1</v>
      </c>
      <c r="N53" s="49"/>
      <c r="O53" s="49"/>
      <c r="P53" s="49"/>
      <c r="Q53" s="49"/>
      <c r="R53" s="49"/>
      <c r="S53" s="49"/>
      <c r="T53" s="49"/>
    </row>
    <row r="54" spans="1:20">
      <c r="A54" s="40">
        <v>53</v>
      </c>
      <c r="B54" s="52" t="s">
        <v>394</v>
      </c>
      <c r="C54" s="52" t="s">
        <v>394</v>
      </c>
      <c r="D54" s="53" t="s">
        <v>392</v>
      </c>
      <c r="E54" s="53" t="s">
        <v>394</v>
      </c>
      <c r="F54" s="53" t="s">
        <v>395</v>
      </c>
      <c r="G54" s="53" t="s">
        <v>396</v>
      </c>
      <c r="H54" s="55">
        <v>20</v>
      </c>
      <c r="I54" s="57">
        <v>9000</v>
      </c>
      <c r="J54" s="48">
        <v>1</v>
      </c>
      <c r="K54" s="48">
        <f t="shared" si="8"/>
        <v>1</v>
      </c>
      <c r="L54" s="48">
        <v>1</v>
      </c>
      <c r="M54" s="48">
        <f t="shared" si="8"/>
        <v>1</v>
      </c>
      <c r="N54" s="49"/>
      <c r="O54" s="49"/>
      <c r="P54" s="49"/>
      <c r="Q54" s="49"/>
      <c r="R54" s="49"/>
      <c r="S54" s="49"/>
      <c r="T54" s="49"/>
    </row>
    <row r="55" spans="1:20" ht="25.5">
      <c r="A55" s="40">
        <v>54</v>
      </c>
      <c r="B55" s="52" t="s">
        <v>404</v>
      </c>
      <c r="C55" s="52" t="s">
        <v>404</v>
      </c>
      <c r="D55" s="53" t="s">
        <v>403</v>
      </c>
      <c r="E55" s="53" t="s">
        <v>404</v>
      </c>
      <c r="F55" s="53" t="s">
        <v>405</v>
      </c>
      <c r="G55" s="53" t="s">
        <v>406</v>
      </c>
      <c r="H55" s="55">
        <v>20</v>
      </c>
      <c r="I55" s="57">
        <v>9000</v>
      </c>
      <c r="J55" s="48">
        <v>1</v>
      </c>
      <c r="K55" s="48">
        <f t="shared" si="8"/>
        <v>1</v>
      </c>
      <c r="L55" s="48">
        <v>1</v>
      </c>
      <c r="M55" s="48">
        <f t="shared" si="8"/>
        <v>1</v>
      </c>
      <c r="N55" s="49"/>
      <c r="O55" s="49"/>
      <c r="P55" s="49"/>
      <c r="Q55" s="49"/>
      <c r="R55" s="49"/>
      <c r="S55" s="49"/>
      <c r="T55" s="49"/>
    </row>
    <row r="56" spans="1:20">
      <c r="A56" s="40">
        <v>55</v>
      </c>
      <c r="B56" s="52" t="s">
        <v>429</v>
      </c>
      <c r="C56" s="52" t="s">
        <v>429</v>
      </c>
      <c r="D56" s="53" t="s">
        <v>428</v>
      </c>
      <c r="E56" s="53" t="s">
        <v>429</v>
      </c>
      <c r="F56" s="53" t="s">
        <v>430</v>
      </c>
      <c r="G56" s="53" t="s">
        <v>431</v>
      </c>
      <c r="H56" s="55">
        <v>20</v>
      </c>
      <c r="I56" s="57">
        <v>9000</v>
      </c>
      <c r="J56" s="48">
        <v>1</v>
      </c>
      <c r="K56" s="48">
        <f t="shared" si="8"/>
        <v>1</v>
      </c>
      <c r="L56" s="48">
        <v>1</v>
      </c>
      <c r="M56" s="48">
        <f t="shared" si="8"/>
        <v>1</v>
      </c>
      <c r="N56" s="49"/>
      <c r="O56" s="49"/>
      <c r="P56" s="49"/>
      <c r="Q56" s="49"/>
      <c r="R56" s="49"/>
      <c r="S56" s="49"/>
      <c r="T56" s="49"/>
    </row>
    <row r="57" spans="1:20">
      <c r="A57" s="40">
        <v>56</v>
      </c>
      <c r="B57" s="52" t="s">
        <v>465</v>
      </c>
      <c r="C57" s="52" t="s">
        <v>465</v>
      </c>
      <c r="D57" s="53" t="s">
        <v>464</v>
      </c>
      <c r="E57" s="53" t="s">
        <v>465</v>
      </c>
      <c r="F57" s="53" t="s">
        <v>466</v>
      </c>
      <c r="G57" s="53" t="s">
        <v>467</v>
      </c>
      <c r="H57" s="55">
        <v>20</v>
      </c>
      <c r="I57" s="57">
        <v>9000</v>
      </c>
      <c r="J57" s="48">
        <v>1</v>
      </c>
      <c r="K57" s="48">
        <f t="shared" si="8"/>
        <v>1</v>
      </c>
      <c r="L57" s="48">
        <v>1</v>
      </c>
      <c r="M57" s="48">
        <f t="shared" si="8"/>
        <v>1</v>
      </c>
      <c r="N57" s="49"/>
      <c r="O57" s="49"/>
      <c r="P57" s="49"/>
      <c r="Q57" s="49"/>
      <c r="R57" s="49"/>
      <c r="S57" s="49"/>
      <c r="T57" s="49"/>
    </row>
    <row r="58" spans="1:20" ht="25.5">
      <c r="A58" s="40">
        <v>57</v>
      </c>
      <c r="B58" s="52" t="s">
        <v>443</v>
      </c>
      <c r="C58" s="52" t="s">
        <v>443</v>
      </c>
      <c r="D58" s="53" t="s">
        <v>441</v>
      </c>
      <c r="E58" s="53" t="s">
        <v>443</v>
      </c>
      <c r="F58" s="53" t="s">
        <v>444</v>
      </c>
      <c r="G58" s="53" t="s">
        <v>445</v>
      </c>
      <c r="H58" s="55">
        <v>20</v>
      </c>
      <c r="I58" s="57">
        <v>9000</v>
      </c>
      <c r="J58" s="48">
        <v>1</v>
      </c>
      <c r="K58" s="48">
        <f t="shared" si="8"/>
        <v>1</v>
      </c>
      <c r="L58" s="48">
        <v>1</v>
      </c>
      <c r="M58" s="48">
        <f t="shared" si="8"/>
        <v>1</v>
      </c>
      <c r="N58" s="49"/>
      <c r="O58" s="49"/>
      <c r="P58" s="49"/>
      <c r="Q58" s="49"/>
      <c r="R58" s="49"/>
      <c r="S58" s="49"/>
      <c r="T58" s="49"/>
    </row>
    <row r="59" spans="1:20">
      <c r="A59" s="40">
        <v>58</v>
      </c>
      <c r="B59" s="52" t="s">
        <v>457</v>
      </c>
      <c r="C59" s="52" t="s">
        <v>457</v>
      </c>
      <c r="D59" s="53" t="s">
        <v>456</v>
      </c>
      <c r="E59" s="53" t="s">
        <v>457</v>
      </c>
      <c r="F59" s="53" t="s">
        <v>458</v>
      </c>
      <c r="G59" s="53" t="s">
        <v>459</v>
      </c>
      <c r="H59" s="55">
        <v>20</v>
      </c>
      <c r="I59" s="57">
        <v>9000</v>
      </c>
      <c r="J59" s="48">
        <v>1</v>
      </c>
      <c r="K59" s="48">
        <f t="shared" si="8"/>
        <v>1</v>
      </c>
      <c r="L59" s="48">
        <v>1</v>
      </c>
      <c r="M59" s="48">
        <f t="shared" si="8"/>
        <v>1</v>
      </c>
      <c r="N59" s="49"/>
      <c r="O59" s="49"/>
      <c r="P59" s="49"/>
      <c r="Q59" s="49"/>
      <c r="R59" s="49"/>
      <c r="S59" s="49"/>
      <c r="T59" s="49"/>
    </row>
    <row r="60" spans="1:20">
      <c r="A60" s="40">
        <v>59</v>
      </c>
      <c r="B60" s="67" t="s">
        <v>461</v>
      </c>
      <c r="C60" s="67" t="s">
        <v>461</v>
      </c>
      <c r="D60" s="68" t="s">
        <v>460</v>
      </c>
      <c r="E60" s="68" t="s">
        <v>461</v>
      </c>
      <c r="F60" s="68" t="s">
        <v>462</v>
      </c>
      <c r="G60" s="53" t="s">
        <v>463</v>
      </c>
      <c r="H60" s="55">
        <v>20</v>
      </c>
      <c r="I60" s="57">
        <v>9000</v>
      </c>
      <c r="J60" s="48">
        <v>1</v>
      </c>
      <c r="K60" s="48">
        <f t="shared" si="8"/>
        <v>1</v>
      </c>
      <c r="L60" s="48">
        <v>1</v>
      </c>
      <c r="M60" s="48">
        <f t="shared" si="8"/>
        <v>1</v>
      </c>
      <c r="N60" s="49"/>
      <c r="O60" s="49"/>
      <c r="P60" s="49"/>
      <c r="Q60" s="49"/>
      <c r="R60" s="49"/>
      <c r="S60" s="49"/>
      <c r="T60" s="49"/>
    </row>
    <row r="61" spans="1:20">
      <c r="A61" s="40">
        <v>60</v>
      </c>
      <c r="B61" s="60" t="s">
        <v>168</v>
      </c>
      <c r="C61" s="60" t="s">
        <v>168</v>
      </c>
      <c r="D61" s="61" t="s">
        <v>166</v>
      </c>
      <c r="E61" s="61" t="s">
        <v>168</v>
      </c>
      <c r="F61" s="61" t="s">
        <v>169</v>
      </c>
      <c r="G61" s="53" t="s">
        <v>170</v>
      </c>
      <c r="H61" s="55">
        <v>20</v>
      </c>
      <c r="I61" s="57">
        <v>9000</v>
      </c>
      <c r="J61" s="48">
        <v>1</v>
      </c>
      <c r="K61" s="48">
        <f t="shared" si="8"/>
        <v>1</v>
      </c>
      <c r="L61" s="48">
        <v>1</v>
      </c>
      <c r="M61" s="48">
        <f t="shared" si="8"/>
        <v>1</v>
      </c>
      <c r="N61" s="49"/>
      <c r="O61" s="49"/>
      <c r="P61" s="49"/>
      <c r="Q61" s="49"/>
      <c r="R61" s="49"/>
      <c r="S61" s="49"/>
      <c r="T61" s="49"/>
    </row>
    <row r="62" spans="1:20">
      <c r="A62" s="40">
        <v>61</v>
      </c>
      <c r="B62" s="52" t="s">
        <v>168</v>
      </c>
      <c r="C62" s="52" t="s">
        <v>168</v>
      </c>
      <c r="D62" s="53" t="s">
        <v>166</v>
      </c>
      <c r="E62" s="53" t="s">
        <v>168</v>
      </c>
      <c r="F62" s="53" t="s">
        <v>169</v>
      </c>
      <c r="G62" s="53" t="s">
        <v>170</v>
      </c>
      <c r="H62" s="55">
        <v>20</v>
      </c>
      <c r="I62" s="57">
        <v>9000</v>
      </c>
      <c r="J62" s="48">
        <v>1</v>
      </c>
      <c r="K62" s="48">
        <f t="shared" si="8"/>
        <v>1</v>
      </c>
      <c r="L62" s="48">
        <v>1</v>
      </c>
      <c r="M62" s="48">
        <f t="shared" si="8"/>
        <v>1</v>
      </c>
      <c r="N62" s="49"/>
      <c r="O62" s="49"/>
      <c r="P62" s="49"/>
      <c r="Q62" s="49"/>
      <c r="R62" s="49"/>
      <c r="S62" s="49"/>
      <c r="T62" s="49"/>
    </row>
    <row r="63" spans="1:20">
      <c r="A63" s="40">
        <v>62</v>
      </c>
      <c r="B63" s="52" t="s">
        <v>480</v>
      </c>
      <c r="C63" s="52" t="s">
        <v>480</v>
      </c>
      <c r="D63" s="53" t="s">
        <v>478</v>
      </c>
      <c r="E63" s="53" t="s">
        <v>480</v>
      </c>
      <c r="F63" s="53" t="s">
        <v>481</v>
      </c>
      <c r="G63" s="53" t="s">
        <v>482</v>
      </c>
      <c r="H63" s="55">
        <v>20</v>
      </c>
      <c r="I63" s="57">
        <v>9000</v>
      </c>
      <c r="J63" s="48">
        <v>1</v>
      </c>
      <c r="K63" s="48">
        <f t="shared" si="8"/>
        <v>1</v>
      </c>
      <c r="L63" s="48">
        <v>1</v>
      </c>
      <c r="M63" s="48">
        <f t="shared" si="8"/>
        <v>1</v>
      </c>
      <c r="N63" s="49"/>
      <c r="O63" s="49"/>
      <c r="P63" s="49"/>
      <c r="Q63" s="49"/>
      <c r="R63" s="49"/>
      <c r="S63" s="49"/>
      <c r="T63" s="49"/>
    </row>
    <row r="64" spans="1:20">
      <c r="A64" s="40">
        <v>63</v>
      </c>
      <c r="B64" s="52" t="s">
        <v>480</v>
      </c>
      <c r="C64" s="52" t="s">
        <v>480</v>
      </c>
      <c r="D64" s="53" t="s">
        <v>478</v>
      </c>
      <c r="E64" s="53" t="s">
        <v>480</v>
      </c>
      <c r="F64" s="53" t="s">
        <v>481</v>
      </c>
      <c r="G64" s="53" t="s">
        <v>482</v>
      </c>
      <c r="H64" s="55">
        <v>20</v>
      </c>
      <c r="I64" s="57">
        <v>9000</v>
      </c>
      <c r="J64" s="48">
        <v>1</v>
      </c>
      <c r="K64" s="48">
        <f t="shared" si="8"/>
        <v>1</v>
      </c>
      <c r="L64" s="48">
        <v>1</v>
      </c>
      <c r="M64" s="48">
        <f t="shared" si="8"/>
        <v>1</v>
      </c>
      <c r="N64" s="49"/>
      <c r="O64" s="49"/>
      <c r="P64" s="49"/>
      <c r="Q64" s="49"/>
      <c r="R64" s="49"/>
      <c r="S64" s="49"/>
      <c r="T64" s="49"/>
    </row>
    <row r="65" spans="1:20">
      <c r="A65" s="40">
        <v>64</v>
      </c>
      <c r="B65" s="52" t="s">
        <v>524</v>
      </c>
      <c r="C65" s="52" t="s">
        <v>524</v>
      </c>
      <c r="D65" s="53" t="s">
        <v>523</v>
      </c>
      <c r="E65" s="53" t="s">
        <v>524</v>
      </c>
      <c r="F65" s="53" t="s">
        <v>525</v>
      </c>
      <c r="G65" s="53" t="s">
        <v>526</v>
      </c>
      <c r="H65" s="55">
        <v>20</v>
      </c>
      <c r="I65" s="57">
        <v>9000</v>
      </c>
      <c r="J65" s="48">
        <v>1</v>
      </c>
      <c r="K65" s="48">
        <f t="shared" si="8"/>
        <v>1</v>
      </c>
      <c r="L65" s="48">
        <v>1</v>
      </c>
      <c r="M65" s="48">
        <f t="shared" si="8"/>
        <v>1</v>
      </c>
      <c r="N65" s="49"/>
      <c r="O65" s="49"/>
      <c r="P65" s="49"/>
      <c r="Q65" s="49"/>
      <c r="R65" s="49"/>
      <c r="S65" s="49"/>
      <c r="T65" s="49"/>
    </row>
    <row r="66" spans="1:20">
      <c r="A66" s="40">
        <v>65</v>
      </c>
      <c r="B66" s="52" t="s">
        <v>494</v>
      </c>
      <c r="C66" s="52" t="s">
        <v>494</v>
      </c>
      <c r="D66" s="53" t="s">
        <v>493</v>
      </c>
      <c r="E66" s="53" t="s">
        <v>494</v>
      </c>
      <c r="F66" s="53" t="s">
        <v>495</v>
      </c>
      <c r="G66" s="53" t="s">
        <v>496</v>
      </c>
      <c r="H66" s="55">
        <v>20</v>
      </c>
      <c r="I66" s="57">
        <v>9000</v>
      </c>
      <c r="J66" s="47">
        <f>1-30%</f>
        <v>0.7</v>
      </c>
      <c r="K66" s="47">
        <f t="shared" si="8"/>
        <v>1.4285714285714286</v>
      </c>
      <c r="L66" s="48">
        <v>1</v>
      </c>
      <c r="M66" s="48">
        <f t="shared" si="8"/>
        <v>1</v>
      </c>
      <c r="N66" s="49"/>
      <c r="O66" s="49"/>
      <c r="P66" s="49"/>
      <c r="Q66" s="49"/>
      <c r="R66" s="49"/>
      <c r="S66" s="49"/>
      <c r="T66" s="49"/>
    </row>
    <row r="67" spans="1:20">
      <c r="A67" s="40">
        <v>66</v>
      </c>
      <c r="B67" s="52" t="s">
        <v>487</v>
      </c>
      <c r="C67" s="52" t="s">
        <v>487</v>
      </c>
      <c r="D67" s="53" t="s">
        <v>486</v>
      </c>
      <c r="E67" s="53" t="s">
        <v>487</v>
      </c>
      <c r="F67" s="53" t="s">
        <v>488</v>
      </c>
      <c r="G67" s="53" t="s">
        <v>489</v>
      </c>
      <c r="H67" s="55">
        <v>20</v>
      </c>
      <c r="I67" s="57">
        <v>9000</v>
      </c>
      <c r="J67" s="48">
        <v>1</v>
      </c>
      <c r="K67" s="48">
        <f t="shared" si="8"/>
        <v>1</v>
      </c>
      <c r="L67" s="48">
        <v>1</v>
      </c>
      <c r="M67" s="48">
        <f t="shared" si="8"/>
        <v>1</v>
      </c>
      <c r="N67" s="49"/>
      <c r="O67" s="49"/>
      <c r="P67" s="49"/>
      <c r="Q67" s="49"/>
      <c r="R67" s="49"/>
      <c r="S67" s="49"/>
      <c r="T67" s="49"/>
    </row>
    <row r="68" spans="1:20">
      <c r="A68" s="40">
        <v>67</v>
      </c>
      <c r="B68" s="52" t="s">
        <v>475</v>
      </c>
      <c r="C68" s="52" t="s">
        <v>475</v>
      </c>
      <c r="D68" s="53" t="s">
        <v>474</v>
      </c>
      <c r="E68" s="53" t="s">
        <v>475</v>
      </c>
      <c r="F68" s="53" t="s">
        <v>476</v>
      </c>
      <c r="G68" s="53" t="s">
        <v>477</v>
      </c>
      <c r="H68" s="55">
        <v>20</v>
      </c>
      <c r="I68" s="57">
        <v>9000</v>
      </c>
      <c r="J68" s="48">
        <v>1</v>
      </c>
      <c r="K68" s="48">
        <f t="shared" si="8"/>
        <v>1</v>
      </c>
      <c r="L68" s="48">
        <v>1</v>
      </c>
      <c r="M68" s="48">
        <f t="shared" si="8"/>
        <v>1</v>
      </c>
      <c r="N68" s="49"/>
      <c r="O68" s="49"/>
      <c r="P68" s="49"/>
      <c r="Q68" s="49"/>
      <c r="R68" s="49"/>
      <c r="S68" s="49"/>
      <c r="T68" s="49"/>
    </row>
    <row r="69" spans="1:20">
      <c r="A69" s="40">
        <v>68</v>
      </c>
      <c r="B69" s="52" t="s">
        <v>504</v>
      </c>
      <c r="C69" s="52" t="s">
        <v>504</v>
      </c>
      <c r="D69" s="53" t="s">
        <v>502</v>
      </c>
      <c r="E69" s="53" t="s">
        <v>504</v>
      </c>
      <c r="F69" s="53" t="s">
        <v>505</v>
      </c>
      <c r="G69" s="53" t="s">
        <v>506</v>
      </c>
      <c r="H69" s="55">
        <v>20</v>
      </c>
      <c r="I69" s="57">
        <v>9000</v>
      </c>
      <c r="J69" s="48">
        <v>1</v>
      </c>
      <c r="K69" s="48">
        <f t="shared" si="8"/>
        <v>1</v>
      </c>
      <c r="L69" s="48">
        <v>1</v>
      </c>
      <c r="M69" s="48">
        <f t="shared" si="8"/>
        <v>1</v>
      </c>
      <c r="N69" s="49"/>
      <c r="O69" s="49"/>
      <c r="P69" s="49"/>
      <c r="Q69" s="49"/>
      <c r="R69" s="49"/>
      <c r="S69" s="49"/>
      <c r="T69" s="49"/>
    </row>
    <row r="70" spans="1:20">
      <c r="A70" s="40">
        <v>69</v>
      </c>
      <c r="B70" s="52" t="s">
        <v>520</v>
      </c>
      <c r="C70" s="52" t="s">
        <v>520</v>
      </c>
      <c r="D70" s="53" t="s">
        <v>519</v>
      </c>
      <c r="E70" s="53" t="s">
        <v>520</v>
      </c>
      <c r="F70" s="53" t="s">
        <v>521</v>
      </c>
      <c r="G70" s="53" t="s">
        <v>522</v>
      </c>
      <c r="H70" s="55">
        <v>20</v>
      </c>
      <c r="I70" s="57">
        <v>9000</v>
      </c>
      <c r="J70" s="48">
        <v>1</v>
      </c>
      <c r="K70" s="48">
        <f t="shared" si="8"/>
        <v>1</v>
      </c>
      <c r="L70" s="48">
        <v>1</v>
      </c>
      <c r="M70" s="48">
        <f t="shared" si="8"/>
        <v>1</v>
      </c>
      <c r="N70" s="49"/>
      <c r="O70" s="49"/>
      <c r="P70" s="49"/>
      <c r="Q70" s="49"/>
      <c r="R70" s="49"/>
      <c r="S70" s="49"/>
      <c r="T70" s="49"/>
    </row>
    <row r="71" spans="1:20">
      <c r="A71" s="40">
        <v>70</v>
      </c>
      <c r="B71" s="52" t="s">
        <v>532</v>
      </c>
      <c r="C71" s="52" t="s">
        <v>532</v>
      </c>
      <c r="D71" s="53" t="s">
        <v>557</v>
      </c>
      <c r="E71" s="53" t="s">
        <v>532</v>
      </c>
      <c r="F71" s="53" t="s">
        <v>558</v>
      </c>
      <c r="G71" s="53" t="s">
        <v>559</v>
      </c>
      <c r="H71" s="55">
        <v>20</v>
      </c>
      <c r="I71" s="57">
        <v>9000</v>
      </c>
      <c r="J71" s="48">
        <v>1</v>
      </c>
      <c r="K71" s="48">
        <f t="shared" si="8"/>
        <v>1</v>
      </c>
      <c r="L71" s="48">
        <v>1</v>
      </c>
      <c r="M71" s="48">
        <f t="shared" si="8"/>
        <v>1</v>
      </c>
      <c r="N71" s="49"/>
      <c r="O71" s="49"/>
      <c r="P71" s="49"/>
      <c r="Q71" s="49"/>
      <c r="R71" s="49"/>
      <c r="S71" s="49"/>
      <c r="T71" s="49"/>
    </row>
    <row r="72" spans="1:20" ht="38.25">
      <c r="A72" s="40">
        <v>71</v>
      </c>
      <c r="B72" s="52" t="s">
        <v>554</v>
      </c>
      <c r="C72" s="52" t="s">
        <v>554</v>
      </c>
      <c r="D72" s="53" t="s">
        <v>553</v>
      </c>
      <c r="E72" s="53" t="s">
        <v>554</v>
      </c>
      <c r="F72" s="53" t="s">
        <v>555</v>
      </c>
      <c r="G72" s="53" t="s">
        <v>556</v>
      </c>
      <c r="H72" s="55">
        <v>20</v>
      </c>
      <c r="I72" s="57">
        <v>9000</v>
      </c>
      <c r="J72" s="48">
        <v>1</v>
      </c>
      <c r="K72" s="48">
        <f t="shared" ref="K72:M135" si="9">1/J72</f>
        <v>1</v>
      </c>
      <c r="L72" s="48">
        <v>1</v>
      </c>
      <c r="M72" s="48">
        <f t="shared" si="9"/>
        <v>1</v>
      </c>
      <c r="N72" s="49"/>
      <c r="O72" s="49"/>
      <c r="P72" s="49"/>
      <c r="Q72" s="49"/>
      <c r="R72" s="49"/>
      <c r="S72" s="49"/>
      <c r="T72" s="49"/>
    </row>
    <row r="73" spans="1:20">
      <c r="A73" s="40">
        <v>72</v>
      </c>
      <c r="B73" s="52" t="s">
        <v>561</v>
      </c>
      <c r="C73" s="52" t="s">
        <v>561</v>
      </c>
      <c r="D73" s="53" t="s">
        <v>560</v>
      </c>
      <c r="E73" s="53" t="s">
        <v>561</v>
      </c>
      <c r="F73" s="53" t="s">
        <v>562</v>
      </c>
      <c r="G73" s="53" t="s">
        <v>563</v>
      </c>
      <c r="H73" s="55">
        <v>20</v>
      </c>
      <c r="I73" s="57">
        <v>9000</v>
      </c>
      <c r="J73" s="48">
        <v>1</v>
      </c>
      <c r="K73" s="48">
        <f t="shared" si="9"/>
        <v>1</v>
      </c>
      <c r="L73" s="48">
        <v>1</v>
      </c>
      <c r="M73" s="48">
        <f t="shared" si="9"/>
        <v>1</v>
      </c>
      <c r="N73" s="49"/>
      <c r="O73" s="49"/>
      <c r="P73" s="49"/>
      <c r="Q73" s="49"/>
      <c r="R73" s="49"/>
      <c r="S73" s="49"/>
      <c r="T73" s="49"/>
    </row>
    <row r="74" spans="1:20">
      <c r="A74" s="40">
        <v>73</v>
      </c>
      <c r="B74" s="52" t="s">
        <v>590</v>
      </c>
      <c r="C74" s="52" t="s">
        <v>590</v>
      </c>
      <c r="D74" s="53" t="s">
        <v>589</v>
      </c>
      <c r="E74" s="53" t="s">
        <v>590</v>
      </c>
      <c r="F74" s="53" t="s">
        <v>591</v>
      </c>
      <c r="G74" s="53" t="s">
        <v>592</v>
      </c>
      <c r="H74" s="55">
        <v>20</v>
      </c>
      <c r="I74" s="57">
        <v>9000</v>
      </c>
      <c r="J74" s="48">
        <v>1</v>
      </c>
      <c r="K74" s="48">
        <f t="shared" si="9"/>
        <v>1</v>
      </c>
      <c r="L74" s="48">
        <v>1</v>
      </c>
      <c r="M74" s="48">
        <f t="shared" si="9"/>
        <v>1</v>
      </c>
      <c r="N74" s="49"/>
      <c r="O74" s="49"/>
      <c r="P74" s="49"/>
      <c r="Q74" s="49"/>
      <c r="R74" s="49"/>
      <c r="S74" s="49"/>
      <c r="T74" s="49"/>
    </row>
    <row r="75" spans="1:20">
      <c r="A75" s="40">
        <v>74</v>
      </c>
      <c r="B75" s="67" t="s">
        <v>597</v>
      </c>
      <c r="C75" s="67" t="s">
        <v>597</v>
      </c>
      <c r="D75" s="68" t="s">
        <v>596</v>
      </c>
      <c r="E75" s="68" t="s">
        <v>597</v>
      </c>
      <c r="F75" s="68" t="s">
        <v>598</v>
      </c>
      <c r="G75" s="53" t="s">
        <v>599</v>
      </c>
      <c r="H75" s="55">
        <v>20</v>
      </c>
      <c r="I75" s="57">
        <v>9000</v>
      </c>
      <c r="J75" s="48">
        <v>1</v>
      </c>
      <c r="K75" s="48">
        <f t="shared" si="9"/>
        <v>1</v>
      </c>
      <c r="L75" s="48">
        <v>1</v>
      </c>
      <c r="M75" s="48">
        <f t="shared" si="9"/>
        <v>1</v>
      </c>
      <c r="N75" s="49"/>
      <c r="O75" s="49"/>
      <c r="P75" s="49"/>
      <c r="Q75" s="49"/>
      <c r="R75" s="49"/>
      <c r="S75" s="49"/>
      <c r="T75" s="49"/>
    </row>
    <row r="76" spans="1:20">
      <c r="A76" s="40">
        <v>75</v>
      </c>
      <c r="B76" s="60" t="s">
        <v>565</v>
      </c>
      <c r="C76" s="60" t="s">
        <v>565</v>
      </c>
      <c r="D76" s="61" t="s">
        <v>564</v>
      </c>
      <c r="E76" s="61" t="s">
        <v>565</v>
      </c>
      <c r="F76" s="61" t="s">
        <v>566</v>
      </c>
      <c r="G76" s="53" t="s">
        <v>567</v>
      </c>
      <c r="H76" s="55">
        <v>20</v>
      </c>
      <c r="I76" s="57">
        <v>9000</v>
      </c>
      <c r="J76" s="48">
        <v>1</v>
      </c>
      <c r="K76" s="48">
        <f t="shared" si="9"/>
        <v>1</v>
      </c>
      <c r="L76" s="48">
        <v>1</v>
      </c>
      <c r="M76" s="48">
        <f t="shared" si="9"/>
        <v>1</v>
      </c>
      <c r="N76" s="49"/>
      <c r="O76" s="49"/>
      <c r="P76" s="49"/>
      <c r="Q76" s="49"/>
      <c r="R76" s="49"/>
      <c r="S76" s="49"/>
      <c r="T76" s="49"/>
    </row>
    <row r="77" spans="1:20">
      <c r="A77" s="40">
        <v>76</v>
      </c>
      <c r="B77" s="52" t="s">
        <v>611</v>
      </c>
      <c r="C77" s="52" t="s">
        <v>611</v>
      </c>
      <c r="D77" s="53" t="s">
        <v>610</v>
      </c>
      <c r="E77" s="53" t="s">
        <v>611</v>
      </c>
      <c r="F77" s="53" t="s">
        <v>612</v>
      </c>
      <c r="G77" s="53" t="s">
        <v>613</v>
      </c>
      <c r="H77" s="55">
        <v>20</v>
      </c>
      <c r="I77" s="57">
        <v>9000</v>
      </c>
      <c r="J77" s="48">
        <v>1</v>
      </c>
      <c r="K77" s="48">
        <f t="shared" si="9"/>
        <v>1</v>
      </c>
      <c r="L77" s="48">
        <v>1</v>
      </c>
      <c r="M77" s="48">
        <f t="shared" si="9"/>
        <v>1</v>
      </c>
      <c r="N77" s="49"/>
      <c r="O77" s="49"/>
      <c r="P77" s="49"/>
      <c r="Q77" s="49"/>
      <c r="R77" s="49"/>
      <c r="S77" s="49"/>
      <c r="T77" s="49"/>
    </row>
    <row r="78" spans="1:20">
      <c r="A78" s="40">
        <v>77</v>
      </c>
      <c r="B78" s="52" t="s">
        <v>618</v>
      </c>
      <c r="C78" s="52" t="s">
        <v>618</v>
      </c>
      <c r="D78" s="53" t="s">
        <v>617</v>
      </c>
      <c r="E78" s="53" t="s">
        <v>618</v>
      </c>
      <c r="F78" s="53" t="s">
        <v>619</v>
      </c>
      <c r="G78" s="53" t="s">
        <v>620</v>
      </c>
      <c r="H78" s="55">
        <v>20</v>
      </c>
      <c r="I78" s="57">
        <v>9000</v>
      </c>
      <c r="J78" s="48">
        <v>1</v>
      </c>
      <c r="K78" s="48">
        <f t="shared" si="9"/>
        <v>1</v>
      </c>
      <c r="L78" s="48">
        <v>1</v>
      </c>
      <c r="M78" s="48">
        <f t="shared" si="9"/>
        <v>1</v>
      </c>
      <c r="N78" s="49"/>
      <c r="O78" s="49"/>
      <c r="P78" s="49"/>
      <c r="Q78" s="49"/>
      <c r="R78" s="49"/>
      <c r="S78" s="49"/>
      <c r="T78" s="49"/>
    </row>
    <row r="79" spans="1:20">
      <c r="A79" s="40">
        <v>78</v>
      </c>
      <c r="B79" s="52" t="s">
        <v>632</v>
      </c>
      <c r="C79" s="52" t="s">
        <v>632</v>
      </c>
      <c r="D79" s="53" t="s">
        <v>631</v>
      </c>
      <c r="E79" s="53" t="s">
        <v>632</v>
      </c>
      <c r="F79" s="53" t="s">
        <v>633</v>
      </c>
      <c r="G79" s="53" t="s">
        <v>634</v>
      </c>
      <c r="H79" s="55">
        <v>20</v>
      </c>
      <c r="I79" s="57">
        <v>9000</v>
      </c>
      <c r="J79" s="48">
        <v>1</v>
      </c>
      <c r="K79" s="48">
        <f t="shared" si="9"/>
        <v>1</v>
      </c>
      <c r="L79" s="48">
        <v>1</v>
      </c>
      <c r="M79" s="48">
        <f t="shared" si="9"/>
        <v>1</v>
      </c>
      <c r="N79" s="49"/>
      <c r="O79" s="49"/>
      <c r="P79" s="49"/>
      <c r="Q79" s="49"/>
      <c r="R79" s="49"/>
      <c r="S79" s="49"/>
      <c r="T79" s="49"/>
    </row>
    <row r="80" spans="1:20">
      <c r="A80" s="40">
        <v>79</v>
      </c>
      <c r="B80" s="52" t="s">
        <v>642</v>
      </c>
      <c r="C80" s="52" t="s">
        <v>642</v>
      </c>
      <c r="D80" s="53" t="s">
        <v>641</v>
      </c>
      <c r="E80" s="53" t="s">
        <v>642</v>
      </c>
      <c r="F80" s="53" t="s">
        <v>643</v>
      </c>
      <c r="G80" s="53" t="s">
        <v>644</v>
      </c>
      <c r="H80" s="55">
        <v>20</v>
      </c>
      <c r="I80" s="57">
        <v>9000</v>
      </c>
      <c r="J80" s="48">
        <v>1</v>
      </c>
      <c r="K80" s="48">
        <f t="shared" si="9"/>
        <v>1</v>
      </c>
      <c r="L80" s="48">
        <v>1</v>
      </c>
      <c r="M80" s="48">
        <f t="shared" si="9"/>
        <v>1</v>
      </c>
      <c r="N80" s="49"/>
      <c r="O80" s="49"/>
      <c r="P80" s="49"/>
      <c r="Q80" s="49"/>
      <c r="R80" s="49"/>
      <c r="S80" s="49"/>
      <c r="T80" s="49"/>
    </row>
    <row r="81" spans="1:20">
      <c r="A81" s="40">
        <v>80</v>
      </c>
      <c r="B81" s="52" t="s">
        <v>646</v>
      </c>
      <c r="C81" s="52" t="s">
        <v>646</v>
      </c>
      <c r="D81" s="53" t="s">
        <v>645</v>
      </c>
      <c r="E81" s="53" t="s">
        <v>646</v>
      </c>
      <c r="F81" s="53" t="s">
        <v>647</v>
      </c>
      <c r="G81" s="53" t="s">
        <v>648</v>
      </c>
      <c r="H81" s="55">
        <v>20</v>
      </c>
      <c r="I81" s="57">
        <v>9000</v>
      </c>
      <c r="J81" s="48">
        <v>1</v>
      </c>
      <c r="K81" s="48">
        <f t="shared" si="9"/>
        <v>1</v>
      </c>
      <c r="L81" s="48">
        <v>1</v>
      </c>
      <c r="M81" s="48">
        <f t="shared" si="9"/>
        <v>1</v>
      </c>
      <c r="N81" s="49"/>
      <c r="O81" s="49"/>
      <c r="P81" s="49"/>
      <c r="Q81" s="49"/>
      <c r="R81" s="49"/>
      <c r="S81" s="49"/>
      <c r="T81" s="49"/>
    </row>
    <row r="82" spans="1:20" ht="25.5">
      <c r="A82" s="40">
        <v>81</v>
      </c>
      <c r="B82" s="52" t="s">
        <v>607</v>
      </c>
      <c r="C82" s="52" t="s">
        <v>607</v>
      </c>
      <c r="D82" s="53" t="s">
        <v>606</v>
      </c>
      <c r="E82" s="53" t="s">
        <v>607</v>
      </c>
      <c r="F82" s="53" t="s">
        <v>608</v>
      </c>
      <c r="G82" s="53" t="s">
        <v>609</v>
      </c>
      <c r="H82" s="55">
        <v>20</v>
      </c>
      <c r="I82" s="57">
        <v>9000</v>
      </c>
      <c r="J82" s="48">
        <v>1</v>
      </c>
      <c r="K82" s="48">
        <f t="shared" si="9"/>
        <v>1</v>
      </c>
      <c r="L82" s="48">
        <v>1</v>
      </c>
      <c r="M82" s="48">
        <f t="shared" si="9"/>
        <v>1</v>
      </c>
      <c r="N82" s="49"/>
      <c r="O82" s="49"/>
      <c r="P82" s="49"/>
      <c r="Q82" s="49"/>
      <c r="R82" s="49"/>
      <c r="S82" s="49"/>
      <c r="T82" s="49"/>
    </row>
    <row r="83" spans="1:20">
      <c r="A83" s="40">
        <v>82</v>
      </c>
      <c r="B83" s="52" t="s">
        <v>653</v>
      </c>
      <c r="C83" s="52" t="s">
        <v>653</v>
      </c>
      <c r="D83" s="53" t="s">
        <v>652</v>
      </c>
      <c r="E83" s="53" t="s">
        <v>653</v>
      </c>
      <c r="F83" s="53" t="s">
        <v>654</v>
      </c>
      <c r="G83" s="53" t="s">
        <v>655</v>
      </c>
      <c r="H83" s="55">
        <v>20</v>
      </c>
      <c r="I83" s="57">
        <v>9000</v>
      </c>
      <c r="J83" s="48">
        <v>1</v>
      </c>
      <c r="K83" s="48">
        <f t="shared" si="9"/>
        <v>1</v>
      </c>
      <c r="L83" s="48">
        <v>1</v>
      </c>
      <c r="M83" s="48">
        <f t="shared" si="9"/>
        <v>1</v>
      </c>
      <c r="N83" s="49"/>
      <c r="O83" s="49"/>
      <c r="P83" s="49"/>
      <c r="Q83" s="49"/>
      <c r="R83" s="49"/>
      <c r="S83" s="49"/>
      <c r="T83" s="49"/>
    </row>
    <row r="84" spans="1:20">
      <c r="A84" s="40">
        <v>83</v>
      </c>
      <c r="B84" s="67" t="s">
        <v>99</v>
      </c>
      <c r="C84" s="67" t="s">
        <v>99</v>
      </c>
      <c r="D84" s="68" t="s">
        <v>97</v>
      </c>
      <c r="E84" s="68" t="s">
        <v>99</v>
      </c>
      <c r="F84" s="68" t="s">
        <v>100</v>
      </c>
      <c r="G84" s="53" t="s">
        <v>101</v>
      </c>
      <c r="H84" s="55">
        <v>20</v>
      </c>
      <c r="I84" s="57">
        <v>9000</v>
      </c>
      <c r="J84" s="48">
        <v>1</v>
      </c>
      <c r="K84" s="48">
        <f t="shared" si="9"/>
        <v>1</v>
      </c>
      <c r="L84" s="48">
        <v>1</v>
      </c>
      <c r="M84" s="48">
        <f t="shared" si="9"/>
        <v>1</v>
      </c>
      <c r="N84" s="49"/>
      <c r="O84" s="49"/>
      <c r="P84" s="49"/>
      <c r="Q84" s="49"/>
      <c r="R84" s="49"/>
      <c r="S84" s="49"/>
      <c r="T84" s="49"/>
    </row>
    <row r="85" spans="1:20">
      <c r="A85" s="40">
        <v>84</v>
      </c>
      <c r="B85" s="60" t="s">
        <v>99</v>
      </c>
      <c r="C85" s="60" t="s">
        <v>99</v>
      </c>
      <c r="D85" s="61" t="s">
        <v>97</v>
      </c>
      <c r="E85" s="61" t="s">
        <v>99</v>
      </c>
      <c r="F85" s="61" t="s">
        <v>100</v>
      </c>
      <c r="G85" s="53" t="s">
        <v>101</v>
      </c>
      <c r="H85" s="55">
        <v>20</v>
      </c>
      <c r="I85" s="57">
        <v>9000</v>
      </c>
      <c r="J85" s="48">
        <v>1</v>
      </c>
      <c r="K85" s="48">
        <f t="shared" si="9"/>
        <v>1</v>
      </c>
      <c r="L85" s="48">
        <v>1</v>
      </c>
      <c r="M85" s="48">
        <f t="shared" si="9"/>
        <v>1</v>
      </c>
      <c r="N85" s="49"/>
      <c r="O85" s="49"/>
      <c r="P85" s="49"/>
      <c r="Q85" s="49"/>
      <c r="R85" s="49"/>
      <c r="S85" s="49"/>
      <c r="T85" s="49"/>
    </row>
    <row r="86" spans="1:20">
      <c r="A86" s="40">
        <v>85</v>
      </c>
      <c r="B86" s="52" t="s">
        <v>622</v>
      </c>
      <c r="C86" s="52" t="s">
        <v>622</v>
      </c>
      <c r="D86" s="53" t="s">
        <v>621</v>
      </c>
      <c r="E86" s="53" t="s">
        <v>622</v>
      </c>
      <c r="F86" s="53" t="s">
        <v>623</v>
      </c>
      <c r="G86" s="53" t="s">
        <v>624</v>
      </c>
      <c r="H86" s="55">
        <v>20</v>
      </c>
      <c r="I86" s="57">
        <v>9000</v>
      </c>
      <c r="J86" s="48">
        <v>1</v>
      </c>
      <c r="K86" s="48">
        <f t="shared" si="9"/>
        <v>1</v>
      </c>
      <c r="L86" s="48">
        <v>1</v>
      </c>
      <c r="M86" s="48">
        <f t="shared" si="9"/>
        <v>1</v>
      </c>
      <c r="N86" s="49"/>
      <c r="O86" s="49"/>
      <c r="P86" s="49"/>
      <c r="Q86" s="49"/>
      <c r="R86" s="49"/>
      <c r="S86" s="49"/>
      <c r="T86" s="49"/>
    </row>
    <row r="87" spans="1:20" ht="63.75">
      <c r="A87" s="40">
        <v>86</v>
      </c>
      <c r="B87" s="52" t="s">
        <v>693</v>
      </c>
      <c r="C87" s="52" t="s">
        <v>693</v>
      </c>
      <c r="D87" s="53" t="s">
        <v>692</v>
      </c>
      <c r="E87" s="53" t="s">
        <v>693</v>
      </c>
      <c r="F87" s="53" t="s">
        <v>694</v>
      </c>
      <c r="G87" s="53" t="s">
        <v>695</v>
      </c>
      <c r="H87" s="55">
        <v>20</v>
      </c>
      <c r="I87" s="57">
        <v>9000</v>
      </c>
      <c r="J87" s="48">
        <v>1</v>
      </c>
      <c r="K87" s="48">
        <f t="shared" si="9"/>
        <v>1</v>
      </c>
      <c r="L87" s="48">
        <v>1</v>
      </c>
      <c r="M87" s="48">
        <f t="shared" si="9"/>
        <v>1</v>
      </c>
      <c r="N87" s="49"/>
      <c r="O87" s="49"/>
      <c r="P87" s="49"/>
      <c r="Q87" s="49"/>
      <c r="R87" s="49"/>
      <c r="S87" s="49"/>
      <c r="T87" s="49"/>
    </row>
    <row r="88" spans="1:20">
      <c r="A88" s="40">
        <v>87</v>
      </c>
      <c r="B88" s="52" t="s">
        <v>700</v>
      </c>
      <c r="C88" s="52" t="s">
        <v>700</v>
      </c>
      <c r="D88" s="53" t="s">
        <v>699</v>
      </c>
      <c r="E88" s="53" t="s">
        <v>700</v>
      </c>
      <c r="F88" s="53" t="s">
        <v>701</v>
      </c>
      <c r="G88" s="53" t="s">
        <v>702</v>
      </c>
      <c r="H88" s="55">
        <v>20</v>
      </c>
      <c r="I88" s="57">
        <v>9000</v>
      </c>
      <c r="J88" s="48">
        <v>1</v>
      </c>
      <c r="K88" s="48">
        <f t="shared" si="9"/>
        <v>1</v>
      </c>
      <c r="L88" s="48">
        <v>1</v>
      </c>
      <c r="M88" s="48">
        <f t="shared" si="9"/>
        <v>1</v>
      </c>
      <c r="N88" s="49"/>
      <c r="O88" s="49"/>
      <c r="P88" s="49"/>
      <c r="Q88" s="49"/>
      <c r="R88" s="49"/>
      <c r="S88" s="49"/>
      <c r="T88" s="49"/>
    </row>
    <row r="89" spans="1:20" ht="25.5">
      <c r="A89" s="40">
        <v>88</v>
      </c>
      <c r="B89" s="52" t="s">
        <v>686</v>
      </c>
      <c r="C89" s="52" t="s">
        <v>686</v>
      </c>
      <c r="D89" s="53" t="s">
        <v>685</v>
      </c>
      <c r="E89" s="53" t="s">
        <v>686</v>
      </c>
      <c r="F89" s="53" t="s">
        <v>687</v>
      </c>
      <c r="G89" s="53" t="s">
        <v>688</v>
      </c>
      <c r="H89" s="55">
        <v>20</v>
      </c>
      <c r="I89" s="57">
        <v>9000</v>
      </c>
      <c r="J89" s="48">
        <v>1</v>
      </c>
      <c r="K89" s="48">
        <f t="shared" si="9"/>
        <v>1</v>
      </c>
      <c r="L89" s="48">
        <v>1</v>
      </c>
      <c r="M89" s="48">
        <f t="shared" si="9"/>
        <v>1</v>
      </c>
      <c r="N89" s="49"/>
      <c r="O89" s="49"/>
      <c r="P89" s="49"/>
      <c r="Q89" s="49"/>
      <c r="R89" s="49"/>
      <c r="S89" s="49"/>
      <c r="T89" s="49"/>
    </row>
    <row r="90" spans="1:20">
      <c r="A90" s="40">
        <v>89</v>
      </c>
      <c r="B90" s="52" t="s">
        <v>663</v>
      </c>
      <c r="C90" s="52" t="s">
        <v>663</v>
      </c>
      <c r="D90" s="53" t="s">
        <v>662</v>
      </c>
      <c r="E90" s="53" t="s">
        <v>663</v>
      </c>
      <c r="F90" s="53" t="s">
        <v>664</v>
      </c>
      <c r="G90" s="53" t="s">
        <v>665</v>
      </c>
      <c r="H90" s="55">
        <v>20</v>
      </c>
      <c r="I90" s="57">
        <v>9000</v>
      </c>
      <c r="J90" s="48">
        <v>1</v>
      </c>
      <c r="K90" s="48">
        <f t="shared" si="9"/>
        <v>1</v>
      </c>
      <c r="L90" s="48">
        <v>1</v>
      </c>
      <c r="M90" s="48">
        <f t="shared" si="9"/>
        <v>1</v>
      </c>
      <c r="N90" s="49"/>
      <c r="O90" s="49"/>
      <c r="P90" s="49"/>
      <c r="Q90" s="49"/>
      <c r="R90" s="49"/>
      <c r="S90" s="49"/>
      <c r="T90" s="49"/>
    </row>
    <row r="91" spans="1:20" ht="25.5">
      <c r="A91" s="40">
        <v>90</v>
      </c>
      <c r="B91" s="52" t="s">
        <v>675</v>
      </c>
      <c r="C91" s="52" t="s">
        <v>675</v>
      </c>
      <c r="D91" s="53" t="s">
        <v>674</v>
      </c>
      <c r="E91" s="53" t="s">
        <v>675</v>
      </c>
      <c r="F91" s="53" t="s">
        <v>676</v>
      </c>
      <c r="G91" s="53" t="s">
        <v>677</v>
      </c>
      <c r="H91" s="55">
        <v>20</v>
      </c>
      <c r="I91" s="57">
        <v>9000</v>
      </c>
      <c r="J91" s="48">
        <v>1</v>
      </c>
      <c r="K91" s="48">
        <f t="shared" si="9"/>
        <v>1</v>
      </c>
      <c r="L91" s="48">
        <v>1</v>
      </c>
      <c r="M91" s="48">
        <f t="shared" si="9"/>
        <v>1</v>
      </c>
      <c r="N91" s="49"/>
      <c r="O91" s="49"/>
      <c r="P91" s="49"/>
      <c r="Q91" s="49"/>
      <c r="R91" s="49"/>
      <c r="S91" s="49"/>
      <c r="T91" s="49"/>
    </row>
    <row r="92" spans="1:20">
      <c r="A92" s="40">
        <v>91</v>
      </c>
      <c r="B92" s="52" t="s">
        <v>710</v>
      </c>
      <c r="C92" s="52" t="s">
        <v>710</v>
      </c>
      <c r="D92" s="53" t="s">
        <v>709</v>
      </c>
      <c r="E92" s="53" t="s">
        <v>710</v>
      </c>
      <c r="F92" s="53" t="s">
        <v>711</v>
      </c>
      <c r="G92" s="53" t="s">
        <v>712</v>
      </c>
      <c r="H92" s="55">
        <v>20</v>
      </c>
      <c r="I92" s="57">
        <v>9000</v>
      </c>
      <c r="J92" s="48">
        <v>1</v>
      </c>
      <c r="K92" s="48">
        <f t="shared" si="9"/>
        <v>1</v>
      </c>
      <c r="L92" s="48">
        <v>1</v>
      </c>
      <c r="M92" s="48">
        <f t="shared" si="9"/>
        <v>1</v>
      </c>
      <c r="N92" s="49"/>
      <c r="O92" s="49"/>
      <c r="P92" s="49"/>
      <c r="Q92" s="49"/>
      <c r="R92" s="49"/>
      <c r="S92" s="49"/>
      <c r="T92" s="49"/>
    </row>
    <row r="93" spans="1:20">
      <c r="A93" s="40">
        <v>92</v>
      </c>
      <c r="B93" s="52" t="s">
        <v>672</v>
      </c>
      <c r="C93" s="52" t="s">
        <v>672</v>
      </c>
      <c r="D93" s="53" t="s">
        <v>671</v>
      </c>
      <c r="E93" s="53" t="s">
        <v>672</v>
      </c>
      <c r="F93" s="53" t="s">
        <v>673</v>
      </c>
      <c r="G93" s="53" t="s">
        <v>671</v>
      </c>
      <c r="H93" s="55">
        <v>20</v>
      </c>
      <c r="I93" s="57">
        <v>9000</v>
      </c>
      <c r="J93" s="48">
        <v>1</v>
      </c>
      <c r="K93" s="48">
        <f t="shared" si="9"/>
        <v>1</v>
      </c>
      <c r="L93" s="48">
        <v>1</v>
      </c>
      <c r="M93" s="48">
        <f t="shared" si="9"/>
        <v>1</v>
      </c>
      <c r="N93" s="49"/>
      <c r="O93" s="49"/>
      <c r="P93" s="49"/>
      <c r="Q93" s="49"/>
      <c r="R93" s="49"/>
      <c r="S93" s="49"/>
      <c r="T93" s="49"/>
    </row>
    <row r="94" spans="1:20">
      <c r="A94" s="40">
        <v>93</v>
      </c>
      <c r="B94" s="67" t="s">
        <v>668</v>
      </c>
      <c r="C94" s="67" t="s">
        <v>668</v>
      </c>
      <c r="D94" s="68" t="s">
        <v>666</v>
      </c>
      <c r="E94" s="68" t="s">
        <v>668</v>
      </c>
      <c r="F94" s="68" t="s">
        <v>669</v>
      </c>
      <c r="G94" s="53" t="s">
        <v>670</v>
      </c>
      <c r="H94" s="55">
        <v>20</v>
      </c>
      <c r="I94" s="57">
        <v>9000</v>
      </c>
      <c r="J94" s="48">
        <v>1</v>
      </c>
      <c r="K94" s="48">
        <f t="shared" si="9"/>
        <v>1</v>
      </c>
      <c r="L94" s="48">
        <v>1</v>
      </c>
      <c r="M94" s="48">
        <f t="shared" si="9"/>
        <v>1</v>
      </c>
      <c r="N94" s="49"/>
      <c r="O94" s="49"/>
      <c r="P94" s="49"/>
      <c r="Q94" s="49"/>
      <c r="R94" s="49"/>
      <c r="S94" s="49"/>
      <c r="T94" s="49"/>
    </row>
    <row r="95" spans="1:20">
      <c r="A95" s="40">
        <v>94</v>
      </c>
      <c r="B95" s="60" t="s">
        <v>668</v>
      </c>
      <c r="C95" s="60" t="s">
        <v>668</v>
      </c>
      <c r="D95" s="61" t="s">
        <v>666</v>
      </c>
      <c r="E95" s="61" t="s">
        <v>668</v>
      </c>
      <c r="F95" s="61" t="s">
        <v>669</v>
      </c>
      <c r="G95" s="53" t="s">
        <v>670</v>
      </c>
      <c r="H95" s="55">
        <v>20</v>
      </c>
      <c r="I95" s="57">
        <v>9000</v>
      </c>
      <c r="J95" s="48">
        <v>1</v>
      </c>
      <c r="K95" s="48">
        <f t="shared" si="9"/>
        <v>1</v>
      </c>
      <c r="L95" s="48">
        <v>1</v>
      </c>
      <c r="M95" s="48">
        <f t="shared" si="9"/>
        <v>1</v>
      </c>
      <c r="N95" s="49"/>
      <c r="O95" s="49"/>
      <c r="P95" s="49"/>
      <c r="Q95" s="49"/>
      <c r="R95" s="49"/>
      <c r="S95" s="49"/>
      <c r="T95" s="49"/>
    </row>
    <row r="96" spans="1:20">
      <c r="A96" s="40">
        <v>95</v>
      </c>
      <c r="B96" s="52" t="s">
        <v>682</v>
      </c>
      <c r="C96" s="52" t="s">
        <v>682</v>
      </c>
      <c r="D96" s="53" t="s">
        <v>681</v>
      </c>
      <c r="E96" s="53" t="s">
        <v>682</v>
      </c>
      <c r="F96" s="53" t="s">
        <v>683</v>
      </c>
      <c r="G96" s="53" t="s">
        <v>684</v>
      </c>
      <c r="H96" s="55">
        <v>20</v>
      </c>
      <c r="I96" s="57">
        <v>9000</v>
      </c>
      <c r="J96" s="48">
        <v>1</v>
      </c>
      <c r="K96" s="48">
        <f t="shared" si="9"/>
        <v>1</v>
      </c>
      <c r="L96" s="48">
        <v>1</v>
      </c>
      <c r="M96" s="48">
        <f t="shared" si="9"/>
        <v>1</v>
      </c>
      <c r="N96" s="49"/>
      <c r="O96" s="49"/>
      <c r="P96" s="49"/>
      <c r="Q96" s="49"/>
      <c r="R96" s="49"/>
      <c r="S96" s="49"/>
      <c r="T96" s="49"/>
    </row>
    <row r="97" spans="1:20">
      <c r="A97" s="40">
        <v>96</v>
      </c>
      <c r="B97" s="52" t="s">
        <v>724</v>
      </c>
      <c r="C97" s="52" t="s">
        <v>724</v>
      </c>
      <c r="D97" s="53" t="s">
        <v>723</v>
      </c>
      <c r="E97" s="53" t="s">
        <v>724</v>
      </c>
      <c r="F97" s="53" t="s">
        <v>725</v>
      </c>
      <c r="G97" s="53" t="s">
        <v>726</v>
      </c>
      <c r="H97" s="55">
        <v>20</v>
      </c>
      <c r="I97" s="57">
        <v>9000</v>
      </c>
      <c r="J97" s="48">
        <v>1</v>
      </c>
      <c r="K97" s="48">
        <f t="shared" si="9"/>
        <v>1</v>
      </c>
      <c r="L97" s="48">
        <v>1</v>
      </c>
      <c r="M97" s="48">
        <f t="shared" si="9"/>
        <v>1</v>
      </c>
      <c r="N97" s="49"/>
      <c r="O97" s="49"/>
      <c r="P97" s="49"/>
      <c r="Q97" s="49"/>
      <c r="R97" s="49"/>
      <c r="S97" s="49"/>
      <c r="T97" s="49"/>
    </row>
    <row r="98" spans="1:20">
      <c r="A98" s="40">
        <v>97</v>
      </c>
      <c r="B98" s="67" t="s">
        <v>544</v>
      </c>
      <c r="C98" s="67" t="s">
        <v>544</v>
      </c>
      <c r="D98" s="68" t="s">
        <v>542</v>
      </c>
      <c r="E98" s="68" t="s">
        <v>544</v>
      </c>
      <c r="F98" s="68" t="s">
        <v>545</v>
      </c>
      <c r="G98" s="53" t="s">
        <v>546</v>
      </c>
      <c r="H98" s="55">
        <v>20</v>
      </c>
      <c r="I98" s="57">
        <v>9000</v>
      </c>
      <c r="J98" s="48">
        <v>1</v>
      </c>
      <c r="K98" s="48">
        <f t="shared" si="9"/>
        <v>1</v>
      </c>
      <c r="L98" s="48">
        <v>1</v>
      </c>
      <c r="M98" s="48">
        <f t="shared" si="9"/>
        <v>1</v>
      </c>
      <c r="N98" s="49"/>
      <c r="O98" s="49"/>
      <c r="P98" s="49"/>
      <c r="Q98" s="49"/>
      <c r="R98" s="49"/>
      <c r="S98" s="49"/>
      <c r="T98" s="49"/>
    </row>
    <row r="99" spans="1:20">
      <c r="A99" s="40">
        <v>98</v>
      </c>
      <c r="B99" s="60" t="s">
        <v>544</v>
      </c>
      <c r="C99" s="60" t="s">
        <v>544</v>
      </c>
      <c r="D99" s="61" t="s">
        <v>542</v>
      </c>
      <c r="E99" s="61" t="s">
        <v>544</v>
      </c>
      <c r="F99" s="61" t="s">
        <v>545</v>
      </c>
      <c r="G99" s="53" t="s">
        <v>546</v>
      </c>
      <c r="H99" s="55">
        <v>20</v>
      </c>
      <c r="I99" s="57">
        <v>9000</v>
      </c>
      <c r="J99" s="48">
        <v>1</v>
      </c>
      <c r="K99" s="48">
        <f t="shared" si="9"/>
        <v>1</v>
      </c>
      <c r="L99" s="48">
        <v>1</v>
      </c>
      <c r="M99" s="48">
        <f t="shared" si="9"/>
        <v>1</v>
      </c>
      <c r="N99" s="49"/>
      <c r="O99" s="49"/>
      <c r="P99" s="49"/>
      <c r="Q99" s="49"/>
      <c r="R99" s="49"/>
      <c r="S99" s="49"/>
      <c r="T99" s="49"/>
    </row>
    <row r="100" spans="1:20">
      <c r="A100" s="40">
        <v>99</v>
      </c>
      <c r="B100" s="52" t="s">
        <v>816</v>
      </c>
      <c r="C100" s="52" t="s">
        <v>816</v>
      </c>
      <c r="D100" s="53" t="s">
        <v>815</v>
      </c>
      <c r="E100" s="53" t="s">
        <v>816</v>
      </c>
      <c r="F100" s="53" t="s">
        <v>817</v>
      </c>
      <c r="G100" s="53" t="s">
        <v>818</v>
      </c>
      <c r="H100" s="55">
        <v>20</v>
      </c>
      <c r="I100" s="57">
        <v>9000</v>
      </c>
      <c r="J100" s="48">
        <v>1</v>
      </c>
      <c r="K100" s="48">
        <f t="shared" si="9"/>
        <v>1</v>
      </c>
      <c r="L100" s="48">
        <v>1</v>
      </c>
      <c r="M100" s="48">
        <f t="shared" si="9"/>
        <v>1</v>
      </c>
      <c r="N100" s="49"/>
      <c r="O100" s="49"/>
      <c r="P100" s="49"/>
      <c r="Q100" s="49"/>
      <c r="R100" s="49"/>
      <c r="S100" s="49"/>
      <c r="T100" s="49"/>
    </row>
    <row r="101" spans="1:20">
      <c r="A101" s="40">
        <v>100</v>
      </c>
      <c r="B101" s="52" t="s">
        <v>795</v>
      </c>
      <c r="C101" s="52" t="s">
        <v>795</v>
      </c>
      <c r="D101" s="53" t="s">
        <v>794</v>
      </c>
      <c r="E101" s="53" t="s">
        <v>795</v>
      </c>
      <c r="F101" s="53" t="s">
        <v>796</v>
      </c>
      <c r="G101" s="53" t="s">
        <v>797</v>
      </c>
      <c r="H101" s="55">
        <v>20</v>
      </c>
      <c r="I101" s="57">
        <v>9000</v>
      </c>
      <c r="J101" s="48">
        <v>1</v>
      </c>
      <c r="K101" s="48">
        <f t="shared" si="9"/>
        <v>1</v>
      </c>
      <c r="L101" s="48">
        <v>1</v>
      </c>
      <c r="M101" s="48">
        <f t="shared" si="9"/>
        <v>1</v>
      </c>
      <c r="N101" s="49"/>
      <c r="O101" s="49"/>
      <c r="P101" s="49"/>
      <c r="Q101" s="49"/>
      <c r="R101" s="49"/>
      <c r="S101" s="49"/>
      <c r="T101" s="49"/>
    </row>
    <row r="102" spans="1:20" ht="25.5">
      <c r="A102" s="40">
        <v>101</v>
      </c>
      <c r="B102" s="52" t="s">
        <v>842</v>
      </c>
      <c r="C102" s="52" t="s">
        <v>842</v>
      </c>
      <c r="D102" s="53" t="s">
        <v>841</v>
      </c>
      <c r="E102" s="53" t="s">
        <v>842</v>
      </c>
      <c r="F102" s="53" t="s">
        <v>843</v>
      </c>
      <c r="G102" s="53" t="s">
        <v>844</v>
      </c>
      <c r="H102" s="55">
        <v>20</v>
      </c>
      <c r="I102" s="57">
        <v>9000</v>
      </c>
      <c r="J102" s="48">
        <v>1</v>
      </c>
      <c r="K102" s="48">
        <f t="shared" si="9"/>
        <v>1</v>
      </c>
      <c r="L102" s="48">
        <v>1</v>
      </c>
      <c r="M102" s="48">
        <f t="shared" si="9"/>
        <v>1</v>
      </c>
      <c r="N102" s="49"/>
      <c r="O102" s="49"/>
      <c r="P102" s="49"/>
      <c r="Q102" s="49"/>
      <c r="R102" s="49"/>
      <c r="S102" s="49"/>
      <c r="T102" s="49"/>
    </row>
    <row r="103" spans="1:20">
      <c r="A103" s="40">
        <v>102</v>
      </c>
      <c r="B103" s="52" t="s">
        <v>775</v>
      </c>
      <c r="C103" s="52" t="s">
        <v>775</v>
      </c>
      <c r="D103" s="53" t="s">
        <v>774</v>
      </c>
      <c r="E103" s="53" t="s">
        <v>775</v>
      </c>
      <c r="F103" s="53" t="s">
        <v>776</v>
      </c>
      <c r="G103" s="53" t="s">
        <v>777</v>
      </c>
      <c r="H103" s="55">
        <v>20</v>
      </c>
      <c r="I103" s="57">
        <v>9000</v>
      </c>
      <c r="J103" s="48">
        <v>1</v>
      </c>
      <c r="K103" s="48">
        <f t="shared" si="9"/>
        <v>1</v>
      </c>
      <c r="L103" s="48">
        <v>1</v>
      </c>
      <c r="M103" s="48">
        <f t="shared" si="9"/>
        <v>1</v>
      </c>
      <c r="N103" s="49"/>
      <c r="O103" s="49"/>
      <c r="P103" s="49"/>
      <c r="Q103" s="49"/>
      <c r="R103" s="49"/>
      <c r="S103" s="49"/>
      <c r="T103" s="49"/>
    </row>
    <row r="104" spans="1:20" ht="25.5">
      <c r="A104" s="40">
        <v>103</v>
      </c>
      <c r="B104" s="52" t="s">
        <v>750</v>
      </c>
      <c r="C104" s="52" t="s">
        <v>750</v>
      </c>
      <c r="D104" s="53" t="s">
        <v>749</v>
      </c>
      <c r="E104" s="53" t="s">
        <v>750</v>
      </c>
      <c r="F104" s="53" t="s">
        <v>751</v>
      </c>
      <c r="G104" s="53" t="s">
        <v>752</v>
      </c>
      <c r="H104" s="55">
        <v>20</v>
      </c>
      <c r="I104" s="57">
        <v>9000</v>
      </c>
      <c r="J104" s="48">
        <v>1</v>
      </c>
      <c r="K104" s="48">
        <f t="shared" si="9"/>
        <v>1</v>
      </c>
      <c r="L104" s="48">
        <v>1</v>
      </c>
      <c r="M104" s="48">
        <f t="shared" si="9"/>
        <v>1</v>
      </c>
      <c r="N104" s="49"/>
      <c r="O104" s="49"/>
      <c r="P104" s="49"/>
      <c r="Q104" s="49"/>
      <c r="R104" s="49"/>
      <c r="S104" s="49"/>
      <c r="T104" s="49"/>
    </row>
    <row r="105" spans="1:20">
      <c r="A105" s="40">
        <v>104</v>
      </c>
      <c r="B105" s="52" t="s">
        <v>788</v>
      </c>
      <c r="C105" s="52" t="s">
        <v>788</v>
      </c>
      <c r="D105" s="53" t="s">
        <v>787</v>
      </c>
      <c r="E105" s="53" t="s">
        <v>788</v>
      </c>
      <c r="F105" s="53" t="s">
        <v>789</v>
      </c>
      <c r="G105" s="53" t="s">
        <v>790</v>
      </c>
      <c r="H105" s="55">
        <v>20</v>
      </c>
      <c r="I105" s="57">
        <v>9000</v>
      </c>
      <c r="J105" s="48">
        <v>1</v>
      </c>
      <c r="K105" s="48">
        <f t="shared" si="9"/>
        <v>1</v>
      </c>
      <c r="L105" s="48">
        <v>1</v>
      </c>
      <c r="M105" s="48">
        <f t="shared" si="9"/>
        <v>1</v>
      </c>
      <c r="N105" s="49"/>
      <c r="O105" s="49"/>
      <c r="P105" s="49"/>
      <c r="Q105" s="49"/>
      <c r="R105" s="49"/>
      <c r="S105" s="49"/>
      <c r="T105" s="49"/>
    </row>
    <row r="106" spans="1:20">
      <c r="A106" s="40">
        <v>105</v>
      </c>
      <c r="B106" s="52" t="s">
        <v>757</v>
      </c>
      <c r="C106" s="52" t="s">
        <v>757</v>
      </c>
      <c r="D106" s="53" t="s">
        <v>756</v>
      </c>
      <c r="E106" s="53" t="s">
        <v>757</v>
      </c>
      <c r="F106" s="53" t="s">
        <v>758</v>
      </c>
      <c r="G106" s="53" t="s">
        <v>759</v>
      </c>
      <c r="H106" s="55">
        <v>20</v>
      </c>
      <c r="I106" s="57">
        <v>9000</v>
      </c>
      <c r="J106" s="48">
        <v>1</v>
      </c>
      <c r="K106" s="48">
        <f t="shared" si="9"/>
        <v>1</v>
      </c>
      <c r="L106" s="48">
        <v>1</v>
      </c>
      <c r="M106" s="48">
        <f t="shared" si="9"/>
        <v>1</v>
      </c>
      <c r="N106" s="49"/>
      <c r="O106" s="49"/>
      <c r="P106" s="49"/>
      <c r="Q106" s="49"/>
      <c r="R106" s="49"/>
      <c r="S106" s="49"/>
      <c r="T106" s="49"/>
    </row>
    <row r="107" spans="1:20">
      <c r="A107" s="40">
        <v>106</v>
      </c>
      <c r="B107" s="52" t="s">
        <v>768</v>
      </c>
      <c r="C107" s="52" t="s">
        <v>768</v>
      </c>
      <c r="D107" s="53" t="s">
        <v>767</v>
      </c>
      <c r="E107" s="53" t="s">
        <v>768</v>
      </c>
      <c r="F107" s="53" t="s">
        <v>769</v>
      </c>
      <c r="G107" s="53" t="s">
        <v>770</v>
      </c>
      <c r="H107" s="55">
        <v>20</v>
      </c>
      <c r="I107" s="57">
        <v>9000</v>
      </c>
      <c r="J107" s="48">
        <v>1</v>
      </c>
      <c r="K107" s="48">
        <f t="shared" si="9"/>
        <v>1</v>
      </c>
      <c r="L107" s="48">
        <v>1</v>
      </c>
      <c r="M107" s="48">
        <f t="shared" si="9"/>
        <v>1</v>
      </c>
      <c r="N107" s="49"/>
      <c r="O107" s="49"/>
      <c r="P107" s="49"/>
      <c r="Q107" s="49"/>
      <c r="R107" s="49"/>
      <c r="S107" s="49"/>
      <c r="T107" s="49"/>
    </row>
    <row r="108" spans="1:20">
      <c r="A108" s="40">
        <v>107</v>
      </c>
      <c r="B108" s="52" t="s">
        <v>764</v>
      </c>
      <c r="C108" s="52" t="s">
        <v>764</v>
      </c>
      <c r="D108" s="53" t="s">
        <v>763</v>
      </c>
      <c r="E108" s="53" t="s">
        <v>764</v>
      </c>
      <c r="F108" s="53" t="s">
        <v>765</v>
      </c>
      <c r="G108" s="53" t="s">
        <v>766</v>
      </c>
      <c r="H108" s="55">
        <v>20</v>
      </c>
      <c r="I108" s="57">
        <v>9000</v>
      </c>
      <c r="J108" s="48">
        <v>1</v>
      </c>
      <c r="K108" s="48">
        <f t="shared" si="9"/>
        <v>1</v>
      </c>
      <c r="L108" s="48">
        <v>1</v>
      </c>
      <c r="M108" s="48">
        <f t="shared" si="9"/>
        <v>1</v>
      </c>
      <c r="N108" s="49"/>
      <c r="O108" s="49"/>
      <c r="P108" s="49"/>
      <c r="Q108" s="49"/>
      <c r="R108" s="49"/>
      <c r="S108" s="49"/>
      <c r="T108" s="49"/>
    </row>
    <row r="109" spans="1:20">
      <c r="A109" s="40">
        <v>108</v>
      </c>
      <c r="B109" s="52" t="s">
        <v>849</v>
      </c>
      <c r="C109" s="52" t="s">
        <v>849</v>
      </c>
      <c r="D109" s="53" t="s">
        <v>848</v>
      </c>
      <c r="E109" s="53" t="s">
        <v>849</v>
      </c>
      <c r="F109" s="53" t="s">
        <v>850</v>
      </c>
      <c r="G109" s="53" t="s">
        <v>851</v>
      </c>
      <c r="H109" s="55">
        <v>20</v>
      </c>
      <c r="I109" s="57">
        <v>9000</v>
      </c>
      <c r="J109" s="48">
        <v>1</v>
      </c>
      <c r="K109" s="48">
        <f t="shared" si="9"/>
        <v>1</v>
      </c>
      <c r="L109" s="48">
        <v>1</v>
      </c>
      <c r="M109" s="48">
        <f t="shared" si="9"/>
        <v>1</v>
      </c>
      <c r="N109" s="49"/>
      <c r="O109" s="49"/>
      <c r="P109" s="49"/>
      <c r="Q109" s="49"/>
      <c r="R109" s="49"/>
      <c r="S109" s="49"/>
      <c r="T109" s="49"/>
    </row>
    <row r="110" spans="1:20">
      <c r="A110" s="40">
        <v>109</v>
      </c>
      <c r="B110" s="52" t="s">
        <v>813</v>
      </c>
      <c r="C110" s="52" t="s">
        <v>813</v>
      </c>
      <c r="D110" s="53" t="s">
        <v>812</v>
      </c>
      <c r="E110" s="53" t="s">
        <v>813</v>
      </c>
      <c r="F110" s="53" t="s">
        <v>814</v>
      </c>
      <c r="G110" s="53" t="s">
        <v>812</v>
      </c>
      <c r="H110" s="55">
        <v>20</v>
      </c>
      <c r="I110" s="57">
        <v>9000</v>
      </c>
      <c r="J110" s="48">
        <v>1</v>
      </c>
      <c r="K110" s="48">
        <f t="shared" si="9"/>
        <v>1</v>
      </c>
      <c r="L110" s="48">
        <v>1</v>
      </c>
      <c r="M110" s="48">
        <f t="shared" si="9"/>
        <v>1</v>
      </c>
      <c r="N110" s="49"/>
      <c r="O110" s="49"/>
      <c r="P110" s="49"/>
      <c r="Q110" s="49"/>
      <c r="R110" s="49"/>
      <c r="S110" s="49"/>
      <c r="T110" s="49"/>
    </row>
    <row r="111" spans="1:20">
      <c r="A111" s="40">
        <v>110</v>
      </c>
      <c r="B111" s="52" t="s">
        <v>336</v>
      </c>
      <c r="C111" s="52" t="s">
        <v>336</v>
      </c>
      <c r="D111" s="53" t="s">
        <v>335</v>
      </c>
      <c r="E111" s="53" t="s">
        <v>336</v>
      </c>
      <c r="F111" s="53" t="s">
        <v>337</v>
      </c>
      <c r="G111" s="53" t="s">
        <v>338</v>
      </c>
      <c r="H111" s="55">
        <v>20</v>
      </c>
      <c r="I111" s="57">
        <v>9000</v>
      </c>
      <c r="J111" s="48">
        <v>1</v>
      </c>
      <c r="K111" s="48">
        <f t="shared" si="9"/>
        <v>1</v>
      </c>
      <c r="L111" s="48">
        <v>1</v>
      </c>
      <c r="M111" s="48">
        <f t="shared" si="9"/>
        <v>1</v>
      </c>
      <c r="N111" s="49"/>
      <c r="O111" s="49"/>
      <c r="P111" s="49"/>
      <c r="Q111" s="49"/>
      <c r="R111" s="49"/>
      <c r="S111" s="49"/>
      <c r="T111" s="49"/>
    </row>
    <row r="112" spans="1:20">
      <c r="A112" s="40">
        <v>111</v>
      </c>
      <c r="B112" s="52" t="s">
        <v>803</v>
      </c>
      <c r="C112" s="52" t="s">
        <v>803</v>
      </c>
      <c r="D112" s="53" t="s">
        <v>802</v>
      </c>
      <c r="E112" s="53" t="s">
        <v>803</v>
      </c>
      <c r="F112" s="53" t="s">
        <v>804</v>
      </c>
      <c r="G112" s="53" t="s">
        <v>805</v>
      </c>
      <c r="H112" s="55">
        <v>20</v>
      </c>
      <c r="I112" s="57">
        <v>9000</v>
      </c>
      <c r="J112" s="48">
        <v>1</v>
      </c>
      <c r="K112" s="48">
        <f t="shared" si="9"/>
        <v>1</v>
      </c>
      <c r="L112" s="48">
        <v>1</v>
      </c>
      <c r="M112" s="48">
        <f t="shared" si="9"/>
        <v>1</v>
      </c>
      <c r="N112" s="49"/>
      <c r="O112" s="49"/>
      <c r="P112" s="49"/>
      <c r="Q112" s="49"/>
      <c r="R112" s="49"/>
      <c r="S112" s="49"/>
      <c r="T112" s="49"/>
    </row>
    <row r="113" spans="1:20">
      <c r="A113" s="40">
        <v>112</v>
      </c>
      <c r="B113" s="52" t="s">
        <v>868</v>
      </c>
      <c r="C113" s="52" t="s">
        <v>868</v>
      </c>
      <c r="D113" s="53" t="s">
        <v>867</v>
      </c>
      <c r="E113" s="53" t="s">
        <v>868</v>
      </c>
      <c r="F113" s="53" t="s">
        <v>869</v>
      </c>
      <c r="G113" s="53" t="s">
        <v>870</v>
      </c>
      <c r="H113" s="55">
        <v>20</v>
      </c>
      <c r="I113" s="57">
        <v>9000</v>
      </c>
      <c r="J113" s="48">
        <v>1</v>
      </c>
      <c r="K113" s="48">
        <f t="shared" si="9"/>
        <v>1</v>
      </c>
      <c r="L113" s="48">
        <v>1</v>
      </c>
      <c r="M113" s="48">
        <f t="shared" si="9"/>
        <v>1</v>
      </c>
      <c r="N113" s="49"/>
      <c r="O113" s="49"/>
      <c r="P113" s="49"/>
      <c r="Q113" s="49"/>
      <c r="R113" s="49"/>
      <c r="S113" s="49"/>
      <c r="T113" s="49"/>
    </row>
    <row r="114" spans="1:20" ht="25.5">
      <c r="A114" s="40">
        <v>113</v>
      </c>
      <c r="B114" s="52" t="s">
        <v>897</v>
      </c>
      <c r="C114" s="52" t="s">
        <v>897</v>
      </c>
      <c r="D114" s="53" t="s">
        <v>896</v>
      </c>
      <c r="E114" s="53" t="s">
        <v>897</v>
      </c>
      <c r="F114" s="53" t="s">
        <v>898</v>
      </c>
      <c r="G114" s="53" t="s">
        <v>899</v>
      </c>
      <c r="H114" s="55">
        <v>20</v>
      </c>
      <c r="I114" s="57">
        <v>9000</v>
      </c>
      <c r="J114" s="48">
        <v>1</v>
      </c>
      <c r="K114" s="48">
        <f t="shared" si="9"/>
        <v>1</v>
      </c>
      <c r="L114" s="48">
        <v>1</v>
      </c>
      <c r="M114" s="48">
        <f t="shared" si="9"/>
        <v>1</v>
      </c>
      <c r="N114" s="49"/>
      <c r="O114" s="49"/>
      <c r="P114" s="49"/>
      <c r="Q114" s="49"/>
      <c r="R114" s="49"/>
      <c r="S114" s="49"/>
      <c r="T114" s="49"/>
    </row>
    <row r="115" spans="1:20">
      <c r="A115" s="40">
        <v>114</v>
      </c>
      <c r="B115" s="52" t="s">
        <v>908</v>
      </c>
      <c r="C115" s="52" t="s">
        <v>908</v>
      </c>
      <c r="D115" s="53" t="s">
        <v>907</v>
      </c>
      <c r="E115" s="53" t="s">
        <v>908</v>
      </c>
      <c r="F115" s="53" t="s">
        <v>909</v>
      </c>
      <c r="G115" s="53" t="s">
        <v>910</v>
      </c>
      <c r="H115" s="55">
        <v>20</v>
      </c>
      <c r="I115" s="57">
        <v>9000</v>
      </c>
      <c r="J115" s="48">
        <v>1</v>
      </c>
      <c r="K115" s="48">
        <f t="shared" si="9"/>
        <v>1</v>
      </c>
      <c r="L115" s="48">
        <v>1</v>
      </c>
      <c r="M115" s="48">
        <f t="shared" si="9"/>
        <v>1</v>
      </c>
      <c r="N115" s="49"/>
      <c r="O115" s="49"/>
      <c r="P115" s="49"/>
      <c r="Q115" s="49"/>
      <c r="R115" s="49"/>
      <c r="S115" s="49"/>
      <c r="T115" s="49"/>
    </row>
    <row r="116" spans="1:20" ht="38.25">
      <c r="A116" s="40">
        <v>115</v>
      </c>
      <c r="B116" s="52" t="s">
        <v>879</v>
      </c>
      <c r="C116" s="52" t="s">
        <v>879</v>
      </c>
      <c r="D116" s="53" t="s">
        <v>878</v>
      </c>
      <c r="E116" s="53" t="s">
        <v>879</v>
      </c>
      <c r="F116" s="53" t="s">
        <v>880</v>
      </c>
      <c r="G116" s="53" t="s">
        <v>881</v>
      </c>
      <c r="H116" s="55">
        <v>20</v>
      </c>
      <c r="I116" s="57">
        <v>9000</v>
      </c>
      <c r="J116" s="48">
        <v>1</v>
      </c>
      <c r="K116" s="48">
        <f t="shared" si="9"/>
        <v>1</v>
      </c>
      <c r="L116" s="48">
        <v>1</v>
      </c>
      <c r="M116" s="48">
        <f t="shared" si="9"/>
        <v>1</v>
      </c>
      <c r="N116" s="49"/>
      <c r="O116" s="49"/>
      <c r="P116" s="49"/>
      <c r="Q116" s="49"/>
      <c r="R116" s="49"/>
      <c r="S116" s="49"/>
      <c r="T116" s="49"/>
    </row>
    <row r="117" spans="1:20">
      <c r="A117" s="40">
        <v>116</v>
      </c>
      <c r="B117" s="52" t="s">
        <v>883</v>
      </c>
      <c r="C117" s="52" t="s">
        <v>883</v>
      </c>
      <c r="D117" s="53" t="s">
        <v>882</v>
      </c>
      <c r="E117" s="53" t="s">
        <v>883</v>
      </c>
      <c r="F117" s="53" t="s">
        <v>884</v>
      </c>
      <c r="G117" s="53" t="s">
        <v>885</v>
      </c>
      <c r="H117" s="55">
        <v>20</v>
      </c>
      <c r="I117" s="57">
        <v>9000</v>
      </c>
      <c r="J117" s="48">
        <v>1</v>
      </c>
      <c r="K117" s="48">
        <f t="shared" si="9"/>
        <v>1</v>
      </c>
      <c r="L117" s="48">
        <v>1</v>
      </c>
      <c r="M117" s="48">
        <f t="shared" si="9"/>
        <v>1</v>
      </c>
      <c r="N117" s="49"/>
      <c r="O117" s="49"/>
      <c r="P117" s="49"/>
      <c r="Q117" s="49"/>
      <c r="R117" s="49"/>
      <c r="S117" s="49"/>
      <c r="T117" s="49"/>
    </row>
    <row r="118" spans="1:20">
      <c r="A118" s="40">
        <v>117</v>
      </c>
      <c r="B118" s="52" t="s">
        <v>865</v>
      </c>
      <c r="C118" s="52" t="s">
        <v>865</v>
      </c>
      <c r="D118" s="53" t="s">
        <v>864</v>
      </c>
      <c r="E118" s="53" t="s">
        <v>865</v>
      </c>
      <c r="F118" s="53" t="s">
        <v>866</v>
      </c>
      <c r="G118" s="53" t="s">
        <v>864</v>
      </c>
      <c r="H118" s="55">
        <v>20</v>
      </c>
      <c r="I118" s="57">
        <v>9000</v>
      </c>
      <c r="J118" s="48">
        <v>1</v>
      </c>
      <c r="K118" s="48">
        <f t="shared" si="9"/>
        <v>1</v>
      </c>
      <c r="L118" s="48">
        <v>1</v>
      </c>
      <c r="M118" s="48">
        <f t="shared" si="9"/>
        <v>1</v>
      </c>
      <c r="N118" s="49"/>
      <c r="O118" s="49"/>
      <c r="P118" s="49"/>
      <c r="Q118" s="49"/>
      <c r="R118" s="49"/>
      <c r="S118" s="49"/>
      <c r="T118" s="49"/>
    </row>
    <row r="119" spans="1:20">
      <c r="A119" s="40">
        <v>118</v>
      </c>
      <c r="B119" s="52" t="s">
        <v>887</v>
      </c>
      <c r="C119" s="52" t="s">
        <v>887</v>
      </c>
      <c r="D119" s="53" t="s">
        <v>886</v>
      </c>
      <c r="E119" s="53" t="s">
        <v>887</v>
      </c>
      <c r="F119" s="53" t="s">
        <v>888</v>
      </c>
      <c r="G119" s="53" t="s">
        <v>889</v>
      </c>
      <c r="H119" s="55">
        <v>20</v>
      </c>
      <c r="I119" s="57">
        <v>9000</v>
      </c>
      <c r="J119" s="48">
        <v>1</v>
      </c>
      <c r="K119" s="48">
        <f t="shared" si="9"/>
        <v>1</v>
      </c>
      <c r="L119" s="48">
        <v>1</v>
      </c>
      <c r="M119" s="48">
        <f t="shared" si="9"/>
        <v>1</v>
      </c>
      <c r="N119" s="49"/>
      <c r="O119" s="49"/>
      <c r="P119" s="49"/>
      <c r="Q119" s="49"/>
      <c r="R119" s="49"/>
      <c r="S119" s="49"/>
      <c r="T119" s="49"/>
    </row>
    <row r="120" spans="1:20">
      <c r="A120" s="40">
        <v>119</v>
      </c>
      <c r="B120" s="67" t="s">
        <v>904</v>
      </c>
      <c r="C120" s="67" t="s">
        <v>904</v>
      </c>
      <c r="D120" s="68" t="s">
        <v>903</v>
      </c>
      <c r="E120" s="68" t="s">
        <v>904</v>
      </c>
      <c r="F120" s="68" t="s">
        <v>905</v>
      </c>
      <c r="G120" s="53" t="s">
        <v>906</v>
      </c>
      <c r="H120" s="55">
        <v>20</v>
      </c>
      <c r="I120" s="57">
        <v>9000</v>
      </c>
      <c r="J120" s="48">
        <v>1</v>
      </c>
      <c r="K120" s="48">
        <f t="shared" si="9"/>
        <v>1</v>
      </c>
      <c r="L120" s="48">
        <v>1</v>
      </c>
      <c r="M120" s="48">
        <f t="shared" si="9"/>
        <v>1</v>
      </c>
      <c r="N120" s="49"/>
      <c r="O120" s="49"/>
      <c r="P120" s="49"/>
      <c r="Q120" s="49"/>
      <c r="R120" s="49"/>
      <c r="S120" s="49"/>
      <c r="T120" s="49"/>
    </row>
    <row r="121" spans="1:20">
      <c r="A121" s="40">
        <v>120</v>
      </c>
      <c r="B121" s="60" t="s">
        <v>872</v>
      </c>
      <c r="C121" s="60" t="s">
        <v>872</v>
      </c>
      <c r="D121" s="61" t="s">
        <v>871</v>
      </c>
      <c r="E121" s="61" t="s">
        <v>872</v>
      </c>
      <c r="F121" s="61" t="s">
        <v>873</v>
      </c>
      <c r="G121" s="53" t="s">
        <v>874</v>
      </c>
      <c r="H121" s="55">
        <v>20</v>
      </c>
      <c r="I121" s="57">
        <v>9000</v>
      </c>
      <c r="J121" s="48">
        <v>1</v>
      </c>
      <c r="K121" s="48">
        <f t="shared" si="9"/>
        <v>1</v>
      </c>
      <c r="L121" s="48">
        <v>1</v>
      </c>
      <c r="M121" s="48">
        <f t="shared" si="9"/>
        <v>1</v>
      </c>
      <c r="N121" s="49"/>
      <c r="O121" s="49"/>
      <c r="P121" s="49"/>
      <c r="Q121" s="49"/>
      <c r="R121" s="49"/>
      <c r="S121" s="49"/>
      <c r="T121" s="49"/>
    </row>
    <row r="122" spans="1:20">
      <c r="A122" s="40">
        <v>121</v>
      </c>
      <c r="B122" s="67" t="s">
        <v>996</v>
      </c>
      <c r="C122" s="67" t="s">
        <v>996</v>
      </c>
      <c r="D122" s="68" t="s">
        <v>995</v>
      </c>
      <c r="E122" s="68" t="s">
        <v>996</v>
      </c>
      <c r="F122" s="68" t="s">
        <v>997</v>
      </c>
      <c r="G122" s="53" t="s">
        <v>998</v>
      </c>
      <c r="H122" s="55">
        <v>20</v>
      </c>
      <c r="I122" s="57">
        <v>9000</v>
      </c>
      <c r="J122" s="48">
        <v>1</v>
      </c>
      <c r="K122" s="48">
        <f t="shared" si="9"/>
        <v>1</v>
      </c>
      <c r="L122" s="48">
        <v>1</v>
      </c>
      <c r="M122" s="48">
        <f t="shared" si="9"/>
        <v>1</v>
      </c>
      <c r="N122" s="49"/>
      <c r="O122" s="49"/>
      <c r="P122" s="49"/>
      <c r="Q122" s="49"/>
      <c r="R122" s="49"/>
      <c r="S122" s="49"/>
      <c r="T122" s="49"/>
    </row>
    <row r="123" spans="1:20">
      <c r="A123" s="40">
        <v>122</v>
      </c>
      <c r="B123" s="60" t="s">
        <v>935</v>
      </c>
      <c r="C123" s="60" t="s">
        <v>935</v>
      </c>
      <c r="D123" s="61" t="s">
        <v>934</v>
      </c>
      <c r="E123" s="61" t="s">
        <v>935</v>
      </c>
      <c r="F123" s="61" t="s">
        <v>936</v>
      </c>
      <c r="G123" s="53" t="s">
        <v>937</v>
      </c>
      <c r="H123" s="55">
        <v>20</v>
      </c>
      <c r="I123" s="57">
        <v>9000</v>
      </c>
      <c r="J123" s="48">
        <v>1</v>
      </c>
      <c r="K123" s="48">
        <f t="shared" si="9"/>
        <v>1</v>
      </c>
      <c r="L123" s="48">
        <v>1</v>
      </c>
      <c r="M123" s="48">
        <f t="shared" si="9"/>
        <v>1</v>
      </c>
      <c r="N123" s="49"/>
      <c r="O123" s="49"/>
      <c r="P123" s="49"/>
      <c r="Q123" s="49"/>
      <c r="R123" s="49"/>
      <c r="S123" s="49"/>
      <c r="T123" s="49"/>
    </row>
    <row r="124" spans="1:20">
      <c r="A124" s="40">
        <v>123</v>
      </c>
      <c r="B124" s="52" t="s">
        <v>953</v>
      </c>
      <c r="C124" s="52" t="s">
        <v>953</v>
      </c>
      <c r="D124" s="53" t="s">
        <v>951</v>
      </c>
      <c r="E124" s="53" t="s">
        <v>953</v>
      </c>
      <c r="F124" s="53" t="s">
        <v>954</v>
      </c>
      <c r="G124" s="53" t="s">
        <v>955</v>
      </c>
      <c r="H124" s="55">
        <v>20</v>
      </c>
      <c r="I124" s="57">
        <v>9000</v>
      </c>
      <c r="J124" s="48">
        <v>1</v>
      </c>
      <c r="K124" s="48">
        <f t="shared" si="9"/>
        <v>1</v>
      </c>
      <c r="L124" s="48">
        <v>1</v>
      </c>
      <c r="M124" s="48">
        <f t="shared" si="9"/>
        <v>1</v>
      </c>
      <c r="N124" s="49"/>
      <c r="O124" s="49"/>
      <c r="P124" s="49"/>
      <c r="Q124" s="49"/>
      <c r="R124" s="49"/>
      <c r="S124" s="49"/>
      <c r="T124" s="49"/>
    </row>
    <row r="125" spans="1:20">
      <c r="A125" s="40">
        <v>124</v>
      </c>
      <c r="B125" s="52" t="s">
        <v>953</v>
      </c>
      <c r="C125" s="52" t="s">
        <v>953</v>
      </c>
      <c r="D125" s="53" t="s">
        <v>951</v>
      </c>
      <c r="E125" s="53" t="s">
        <v>953</v>
      </c>
      <c r="F125" s="53" t="s">
        <v>954</v>
      </c>
      <c r="G125" s="53" t="s">
        <v>955</v>
      </c>
      <c r="H125" s="55">
        <v>20</v>
      </c>
      <c r="I125" s="57">
        <v>9000</v>
      </c>
      <c r="J125" s="48">
        <v>1</v>
      </c>
      <c r="K125" s="48">
        <f t="shared" si="9"/>
        <v>1</v>
      </c>
      <c r="L125" s="48">
        <v>1</v>
      </c>
      <c r="M125" s="48">
        <f t="shared" si="9"/>
        <v>1</v>
      </c>
      <c r="N125" s="49"/>
      <c r="O125" s="49"/>
      <c r="P125" s="49"/>
      <c r="Q125" s="49"/>
      <c r="R125" s="49"/>
      <c r="S125" s="49"/>
      <c r="T125" s="49"/>
    </row>
    <row r="126" spans="1:20">
      <c r="A126" s="40">
        <v>125</v>
      </c>
      <c r="B126" s="52" t="s">
        <v>925</v>
      </c>
      <c r="C126" s="52" t="s">
        <v>925</v>
      </c>
      <c r="D126" s="53" t="s">
        <v>923</v>
      </c>
      <c r="E126" s="53" t="s">
        <v>925</v>
      </c>
      <c r="F126" s="53" t="s">
        <v>926</v>
      </c>
      <c r="G126" s="53" t="s">
        <v>927</v>
      </c>
      <c r="H126" s="55">
        <v>20</v>
      </c>
      <c r="I126" s="57">
        <v>9000</v>
      </c>
      <c r="J126" s="48">
        <v>1</v>
      </c>
      <c r="K126" s="48">
        <f t="shared" si="9"/>
        <v>1</v>
      </c>
      <c r="L126" s="48">
        <v>1</v>
      </c>
      <c r="M126" s="48">
        <f t="shared" si="9"/>
        <v>1</v>
      </c>
      <c r="N126" s="49"/>
      <c r="O126" s="49"/>
      <c r="P126" s="49"/>
      <c r="Q126" s="49"/>
      <c r="R126" s="49"/>
      <c r="S126" s="49"/>
      <c r="T126" s="49"/>
    </row>
    <row r="127" spans="1:20">
      <c r="A127" s="40">
        <v>126</v>
      </c>
      <c r="B127" s="52" t="s">
        <v>925</v>
      </c>
      <c r="C127" s="52" t="s">
        <v>925</v>
      </c>
      <c r="D127" s="53" t="s">
        <v>923</v>
      </c>
      <c r="E127" s="53" t="s">
        <v>925</v>
      </c>
      <c r="F127" s="53" t="s">
        <v>926</v>
      </c>
      <c r="G127" s="53" t="s">
        <v>927</v>
      </c>
      <c r="H127" s="55">
        <v>20</v>
      </c>
      <c r="I127" s="57">
        <v>9000</v>
      </c>
      <c r="J127" s="48">
        <v>1</v>
      </c>
      <c r="K127" s="48">
        <f t="shared" si="9"/>
        <v>1</v>
      </c>
      <c r="L127" s="48">
        <v>1</v>
      </c>
      <c r="M127" s="48">
        <f t="shared" si="9"/>
        <v>1</v>
      </c>
      <c r="N127" s="49"/>
      <c r="O127" s="49"/>
      <c r="P127" s="49"/>
      <c r="Q127" s="49"/>
      <c r="R127" s="49"/>
      <c r="S127" s="49"/>
      <c r="T127" s="49"/>
    </row>
    <row r="128" spans="1:20">
      <c r="A128" s="40">
        <v>127</v>
      </c>
      <c r="B128" s="52" t="s">
        <v>945</v>
      </c>
      <c r="C128" s="52" t="s">
        <v>945</v>
      </c>
      <c r="D128" s="53" t="s">
        <v>944</v>
      </c>
      <c r="E128" s="53" t="s">
        <v>945</v>
      </c>
      <c r="F128" s="53" t="s">
        <v>946</v>
      </c>
      <c r="G128" s="53" t="s">
        <v>947</v>
      </c>
      <c r="H128" s="55">
        <v>20</v>
      </c>
      <c r="I128" s="57">
        <v>9000</v>
      </c>
      <c r="J128" s="48">
        <v>1</v>
      </c>
      <c r="K128" s="48">
        <f t="shared" si="9"/>
        <v>1</v>
      </c>
      <c r="L128" s="48">
        <v>1</v>
      </c>
      <c r="M128" s="48">
        <f t="shared" si="9"/>
        <v>1</v>
      </c>
      <c r="N128" s="49"/>
      <c r="O128" s="49"/>
      <c r="P128" s="49"/>
      <c r="Q128" s="49"/>
      <c r="R128" s="49"/>
      <c r="S128" s="49"/>
      <c r="T128" s="49"/>
    </row>
    <row r="129" spans="1:20">
      <c r="A129" s="40">
        <v>128</v>
      </c>
      <c r="B129" s="52" t="s">
        <v>1016</v>
      </c>
      <c r="C129" s="52" t="s">
        <v>1016</v>
      </c>
      <c r="D129" s="53" t="s">
        <v>1015</v>
      </c>
      <c r="E129" s="53" t="s">
        <v>1016</v>
      </c>
      <c r="F129" s="53" t="s">
        <v>1017</v>
      </c>
      <c r="G129" s="53" t="s">
        <v>1018</v>
      </c>
      <c r="H129" s="55">
        <v>20</v>
      </c>
      <c r="I129" s="57">
        <v>9000</v>
      </c>
      <c r="J129" s="48">
        <v>1</v>
      </c>
      <c r="K129" s="48">
        <f t="shared" si="9"/>
        <v>1</v>
      </c>
      <c r="L129" s="48">
        <v>1</v>
      </c>
      <c r="M129" s="48">
        <f t="shared" si="9"/>
        <v>1</v>
      </c>
      <c r="N129" s="49"/>
      <c r="O129" s="49"/>
      <c r="P129" s="49"/>
      <c r="Q129" s="49"/>
      <c r="R129" s="49"/>
      <c r="S129" s="49"/>
      <c r="T129" s="49"/>
    </row>
    <row r="130" spans="1:20">
      <c r="A130" s="40">
        <v>129</v>
      </c>
      <c r="B130" s="67" t="s">
        <v>960</v>
      </c>
      <c r="C130" s="67" t="s">
        <v>960</v>
      </c>
      <c r="D130" s="68" t="s">
        <v>959</v>
      </c>
      <c r="E130" s="68" t="s">
        <v>960</v>
      </c>
      <c r="F130" s="68" t="s">
        <v>961</v>
      </c>
      <c r="G130" s="53" t="s">
        <v>962</v>
      </c>
      <c r="H130" s="55">
        <v>20</v>
      </c>
      <c r="I130" s="57">
        <v>9000</v>
      </c>
      <c r="J130" s="48">
        <v>1</v>
      </c>
      <c r="K130" s="48">
        <f t="shared" si="9"/>
        <v>1</v>
      </c>
      <c r="L130" s="48">
        <v>1</v>
      </c>
      <c r="M130" s="48">
        <f t="shared" si="9"/>
        <v>1</v>
      </c>
      <c r="N130" s="49"/>
      <c r="O130" s="49"/>
      <c r="P130" s="49"/>
      <c r="Q130" s="49"/>
      <c r="R130" s="49"/>
      <c r="S130" s="49"/>
      <c r="T130" s="49"/>
    </row>
    <row r="131" spans="1:20">
      <c r="A131" s="40">
        <v>130</v>
      </c>
      <c r="B131" s="60" t="s">
        <v>968</v>
      </c>
      <c r="C131" s="60" t="s">
        <v>968</v>
      </c>
      <c r="D131" s="61" t="s">
        <v>966</v>
      </c>
      <c r="E131" s="61" t="s">
        <v>968</v>
      </c>
      <c r="F131" s="61" t="s">
        <v>969</v>
      </c>
      <c r="G131" s="53" t="s">
        <v>970</v>
      </c>
      <c r="H131" s="55">
        <v>20</v>
      </c>
      <c r="I131" s="57">
        <v>9000</v>
      </c>
      <c r="J131" s="48">
        <v>1</v>
      </c>
      <c r="K131" s="48">
        <f t="shared" si="9"/>
        <v>1</v>
      </c>
      <c r="L131" s="48">
        <v>1</v>
      </c>
      <c r="M131" s="48">
        <f t="shared" si="9"/>
        <v>1</v>
      </c>
      <c r="N131" s="49"/>
      <c r="O131" s="49"/>
      <c r="P131" s="49"/>
      <c r="Q131" s="49"/>
      <c r="R131" s="49"/>
      <c r="S131" s="49"/>
      <c r="T131" s="49"/>
    </row>
    <row r="132" spans="1:20">
      <c r="A132" s="40">
        <v>131</v>
      </c>
      <c r="B132" s="52" t="s">
        <v>968</v>
      </c>
      <c r="C132" s="52" t="s">
        <v>968</v>
      </c>
      <c r="D132" s="53" t="s">
        <v>966</v>
      </c>
      <c r="E132" s="53" t="s">
        <v>968</v>
      </c>
      <c r="F132" s="53" t="s">
        <v>969</v>
      </c>
      <c r="G132" s="53" t="s">
        <v>970</v>
      </c>
      <c r="H132" s="55">
        <v>20</v>
      </c>
      <c r="I132" s="57">
        <v>9000</v>
      </c>
      <c r="J132" s="48">
        <v>1</v>
      </c>
      <c r="K132" s="48">
        <f t="shared" si="9"/>
        <v>1</v>
      </c>
      <c r="L132" s="48">
        <v>1</v>
      </c>
      <c r="M132" s="48">
        <f t="shared" si="9"/>
        <v>1</v>
      </c>
      <c r="N132" s="49"/>
      <c r="O132" s="49"/>
      <c r="P132" s="49"/>
      <c r="Q132" s="49"/>
      <c r="R132" s="49"/>
      <c r="S132" s="49"/>
      <c r="T132" s="49"/>
    </row>
    <row r="133" spans="1:20">
      <c r="A133" s="40">
        <v>132</v>
      </c>
      <c r="B133" s="52" t="s">
        <v>1000</v>
      </c>
      <c r="C133" s="52" t="s">
        <v>1000</v>
      </c>
      <c r="D133" s="53" t="s">
        <v>999</v>
      </c>
      <c r="E133" s="53" t="s">
        <v>1000</v>
      </c>
      <c r="F133" s="53" t="s">
        <v>1001</v>
      </c>
      <c r="G133" s="53" t="s">
        <v>1002</v>
      </c>
      <c r="H133" s="55">
        <v>20</v>
      </c>
      <c r="I133" s="57">
        <v>9000</v>
      </c>
      <c r="J133" s="48">
        <v>1</v>
      </c>
      <c r="K133" s="48">
        <f t="shared" si="9"/>
        <v>1</v>
      </c>
      <c r="L133" s="48">
        <v>1</v>
      </c>
      <c r="M133" s="48">
        <f t="shared" si="9"/>
        <v>1</v>
      </c>
      <c r="N133" s="49"/>
      <c r="O133" s="49"/>
      <c r="P133" s="49"/>
      <c r="Q133" s="49"/>
      <c r="R133" s="49"/>
      <c r="S133" s="49"/>
      <c r="T133" s="49"/>
    </row>
    <row r="134" spans="1:20">
      <c r="A134" s="40">
        <v>133</v>
      </c>
      <c r="B134" s="52" t="s">
        <v>248</v>
      </c>
      <c r="C134" s="52" t="s">
        <v>248</v>
      </c>
      <c r="D134" s="53" t="s">
        <v>246</v>
      </c>
      <c r="E134" s="53" t="s">
        <v>248</v>
      </c>
      <c r="F134" s="53" t="s">
        <v>249</v>
      </c>
      <c r="G134" s="53" t="s">
        <v>250</v>
      </c>
      <c r="H134" s="55">
        <v>20</v>
      </c>
      <c r="I134" s="57">
        <v>9000</v>
      </c>
      <c r="J134" s="48">
        <v>1</v>
      </c>
      <c r="K134" s="48">
        <f t="shared" si="9"/>
        <v>1</v>
      </c>
      <c r="L134" s="48">
        <v>1</v>
      </c>
      <c r="M134" s="48">
        <f t="shared" si="9"/>
        <v>1</v>
      </c>
      <c r="N134" s="49"/>
      <c r="O134" s="49"/>
      <c r="P134" s="49"/>
      <c r="Q134" s="49"/>
      <c r="R134" s="49"/>
      <c r="S134" s="49"/>
      <c r="T134" s="49"/>
    </row>
    <row r="135" spans="1:20">
      <c r="A135" s="40">
        <v>134</v>
      </c>
      <c r="B135" s="52" t="s">
        <v>248</v>
      </c>
      <c r="C135" s="52" t="s">
        <v>248</v>
      </c>
      <c r="D135" s="53" t="s">
        <v>246</v>
      </c>
      <c r="E135" s="53" t="s">
        <v>248</v>
      </c>
      <c r="F135" s="53" t="s">
        <v>249</v>
      </c>
      <c r="G135" s="53" t="s">
        <v>250</v>
      </c>
      <c r="H135" s="55">
        <v>20</v>
      </c>
      <c r="I135" s="57">
        <v>9000</v>
      </c>
      <c r="J135" s="48">
        <v>1</v>
      </c>
      <c r="K135" s="48">
        <f t="shared" si="9"/>
        <v>1</v>
      </c>
      <c r="L135" s="48">
        <v>1</v>
      </c>
      <c r="M135" s="48">
        <f t="shared" si="9"/>
        <v>1</v>
      </c>
      <c r="N135" s="49"/>
      <c r="O135" s="49"/>
      <c r="P135" s="49"/>
      <c r="Q135" s="49"/>
      <c r="R135" s="49"/>
      <c r="S135" s="49"/>
      <c r="T135" s="49"/>
    </row>
    <row r="136" spans="1:20">
      <c r="A136" s="40">
        <v>135</v>
      </c>
      <c r="B136" s="52" t="s">
        <v>1053</v>
      </c>
      <c r="C136" s="52" t="s">
        <v>1053</v>
      </c>
      <c r="D136" s="53" t="s">
        <v>1052</v>
      </c>
      <c r="E136" s="53" t="s">
        <v>1053</v>
      </c>
      <c r="F136" s="53" t="s">
        <v>1054</v>
      </c>
      <c r="G136" s="53" t="s">
        <v>1055</v>
      </c>
      <c r="H136" s="55">
        <v>20</v>
      </c>
      <c r="I136" s="57">
        <v>9000</v>
      </c>
      <c r="J136" s="48">
        <v>1</v>
      </c>
      <c r="K136" s="48">
        <f t="shared" ref="K136:M198" si="10">1/J136</f>
        <v>1</v>
      </c>
      <c r="L136" s="48">
        <v>1</v>
      </c>
      <c r="M136" s="48">
        <f t="shared" si="10"/>
        <v>1</v>
      </c>
      <c r="N136" s="49"/>
      <c r="O136" s="49"/>
      <c r="P136" s="49"/>
      <c r="Q136" s="49"/>
      <c r="R136" s="49"/>
      <c r="S136" s="49"/>
      <c r="T136" s="49"/>
    </row>
    <row r="137" spans="1:20" ht="51">
      <c r="A137" s="40">
        <v>136</v>
      </c>
      <c r="B137" s="52" t="s">
        <v>1096</v>
      </c>
      <c r="C137" s="52" t="s">
        <v>1096</v>
      </c>
      <c r="D137" s="53" t="s">
        <v>1095</v>
      </c>
      <c r="E137" s="53" t="s">
        <v>1096</v>
      </c>
      <c r="F137" s="53" t="s">
        <v>1097</v>
      </c>
      <c r="G137" s="53" t="s">
        <v>1098</v>
      </c>
      <c r="H137" s="55">
        <v>20</v>
      </c>
      <c r="I137" s="57">
        <v>9000</v>
      </c>
      <c r="J137" s="48">
        <v>1</v>
      </c>
      <c r="K137" s="48">
        <f t="shared" si="10"/>
        <v>1</v>
      </c>
      <c r="L137" s="48">
        <v>1</v>
      </c>
      <c r="M137" s="48">
        <f t="shared" si="10"/>
        <v>1</v>
      </c>
      <c r="N137" s="49"/>
      <c r="O137" s="49"/>
      <c r="P137" s="49"/>
      <c r="Q137" s="49"/>
      <c r="R137" s="49"/>
      <c r="S137" s="49"/>
      <c r="T137" s="49"/>
    </row>
    <row r="138" spans="1:20" ht="25.5">
      <c r="A138" s="40">
        <v>137</v>
      </c>
      <c r="B138" s="52" t="s">
        <v>1065</v>
      </c>
      <c r="C138" s="52" t="s">
        <v>1065</v>
      </c>
      <c r="D138" s="53" t="s">
        <v>1064</v>
      </c>
      <c r="E138" s="53" t="s">
        <v>1065</v>
      </c>
      <c r="F138" s="53" t="s">
        <v>1066</v>
      </c>
      <c r="G138" s="53" t="s">
        <v>1067</v>
      </c>
      <c r="H138" s="55">
        <v>20</v>
      </c>
      <c r="I138" s="57">
        <v>9000</v>
      </c>
      <c r="J138" s="48">
        <v>1</v>
      </c>
      <c r="K138" s="48">
        <f t="shared" si="10"/>
        <v>1</v>
      </c>
      <c r="L138" s="48">
        <v>1</v>
      </c>
      <c r="M138" s="48">
        <f t="shared" si="10"/>
        <v>1</v>
      </c>
      <c r="N138" s="49"/>
      <c r="O138" s="49"/>
      <c r="P138" s="49"/>
      <c r="Q138" s="49"/>
      <c r="R138" s="49"/>
      <c r="S138" s="49"/>
      <c r="T138" s="49"/>
    </row>
    <row r="139" spans="1:20">
      <c r="A139" s="40">
        <v>138</v>
      </c>
      <c r="B139" s="52" t="s">
        <v>1076</v>
      </c>
      <c r="C139" s="52" t="s">
        <v>1076</v>
      </c>
      <c r="D139" s="53" t="s">
        <v>1075</v>
      </c>
      <c r="E139" s="53" t="s">
        <v>1076</v>
      </c>
      <c r="F139" s="53" t="s">
        <v>1077</v>
      </c>
      <c r="G139" s="53" t="s">
        <v>1078</v>
      </c>
      <c r="H139" s="55">
        <v>20</v>
      </c>
      <c r="I139" s="57">
        <v>9000</v>
      </c>
      <c r="J139" s="48">
        <v>1</v>
      </c>
      <c r="K139" s="48">
        <f t="shared" si="10"/>
        <v>1</v>
      </c>
      <c r="L139" s="48">
        <v>1</v>
      </c>
      <c r="M139" s="48">
        <f t="shared" si="10"/>
        <v>1</v>
      </c>
      <c r="N139" s="49"/>
      <c r="O139" s="49"/>
      <c r="P139" s="49"/>
      <c r="Q139" s="49"/>
      <c r="R139" s="49"/>
      <c r="S139" s="49"/>
      <c r="T139" s="49"/>
    </row>
    <row r="140" spans="1:20">
      <c r="A140" s="40">
        <v>11</v>
      </c>
      <c r="B140" s="67" t="s">
        <v>1069</v>
      </c>
      <c r="C140" s="67" t="s">
        <v>1069</v>
      </c>
      <c r="D140" s="68" t="s">
        <v>1068</v>
      </c>
      <c r="E140" s="68" t="s">
        <v>1069</v>
      </c>
      <c r="F140" s="68" t="s">
        <v>1070</v>
      </c>
      <c r="G140" s="53" t="s">
        <v>1071</v>
      </c>
      <c r="H140" s="55">
        <v>20</v>
      </c>
      <c r="I140" s="57">
        <v>9000</v>
      </c>
      <c r="J140" s="48">
        <v>1</v>
      </c>
      <c r="K140" s="48">
        <f t="shared" si="10"/>
        <v>1</v>
      </c>
      <c r="L140" s="48">
        <v>1</v>
      </c>
      <c r="M140" s="48">
        <f t="shared" si="10"/>
        <v>1</v>
      </c>
      <c r="N140" s="49"/>
      <c r="O140" s="49"/>
      <c r="P140" s="49"/>
      <c r="Q140" s="49"/>
      <c r="R140" s="49"/>
      <c r="S140" s="49"/>
      <c r="T140" s="49"/>
    </row>
    <row r="141" spans="1:20">
      <c r="A141" s="40">
        <v>140</v>
      </c>
      <c r="B141" s="59" t="s">
        <v>1690</v>
      </c>
      <c r="C141" s="60" t="s">
        <v>1690</v>
      </c>
      <c r="D141" s="61" t="s">
        <v>422</v>
      </c>
      <c r="E141" s="61" t="s">
        <v>424</v>
      </c>
      <c r="F141" s="62" t="s">
        <v>1692</v>
      </c>
      <c r="G141" s="63" t="s">
        <v>1694</v>
      </c>
      <c r="H141" s="55">
        <v>20</v>
      </c>
      <c r="I141" s="56">
        <v>8500</v>
      </c>
      <c r="J141" s="48">
        <v>1</v>
      </c>
      <c r="K141" s="48">
        <f t="shared" ref="K141" si="11">1/J141</f>
        <v>1</v>
      </c>
      <c r="L141" s="48">
        <v>1</v>
      </c>
      <c r="M141" s="48">
        <f t="shared" ref="M141" si="12">1/L141</f>
        <v>1</v>
      </c>
      <c r="N141" s="49"/>
      <c r="O141" s="49"/>
      <c r="P141" s="49"/>
      <c r="Q141" s="49"/>
      <c r="R141" s="49"/>
      <c r="S141" s="49"/>
      <c r="T141" s="49"/>
    </row>
    <row r="142" spans="1:20" ht="51">
      <c r="A142" s="40">
        <v>141</v>
      </c>
      <c r="B142" s="52" t="s">
        <v>1092</v>
      </c>
      <c r="C142" s="52" t="s">
        <v>1092</v>
      </c>
      <c r="D142" s="53" t="s">
        <v>1091</v>
      </c>
      <c r="E142" s="53" t="s">
        <v>1092</v>
      </c>
      <c r="F142" s="53" t="s">
        <v>1093</v>
      </c>
      <c r="G142" s="53" t="s">
        <v>1094</v>
      </c>
      <c r="H142" s="55">
        <v>20</v>
      </c>
      <c r="I142" s="57">
        <v>9000</v>
      </c>
      <c r="J142" s="48">
        <v>1</v>
      </c>
      <c r="K142" s="48">
        <f t="shared" si="10"/>
        <v>1</v>
      </c>
      <c r="L142" s="48">
        <v>1</v>
      </c>
      <c r="M142" s="48">
        <f t="shared" si="10"/>
        <v>1</v>
      </c>
      <c r="N142" s="49"/>
      <c r="O142" s="49"/>
      <c r="P142" s="49"/>
      <c r="Q142" s="49"/>
      <c r="R142" s="49"/>
      <c r="S142" s="49"/>
      <c r="T142" s="49"/>
    </row>
    <row r="143" spans="1:20">
      <c r="A143" s="40">
        <v>142</v>
      </c>
      <c r="B143" s="52" t="s">
        <v>1106</v>
      </c>
      <c r="C143" s="52" t="s">
        <v>1106</v>
      </c>
      <c r="D143" s="53" t="s">
        <v>1105</v>
      </c>
      <c r="E143" s="53" t="s">
        <v>1106</v>
      </c>
      <c r="F143" s="53" t="s">
        <v>1107</v>
      </c>
      <c r="G143" s="53" t="s">
        <v>1108</v>
      </c>
      <c r="H143" s="55">
        <v>20</v>
      </c>
      <c r="I143" s="57">
        <v>9000</v>
      </c>
      <c r="J143" s="47">
        <f>1-5%</f>
        <v>0.95</v>
      </c>
      <c r="K143" s="47">
        <f t="shared" si="10"/>
        <v>1.0526315789473684</v>
      </c>
      <c r="L143" s="48">
        <v>1</v>
      </c>
      <c r="M143" s="48">
        <f t="shared" si="10"/>
        <v>1</v>
      </c>
      <c r="N143" s="49"/>
      <c r="O143" s="49"/>
      <c r="P143" s="49"/>
      <c r="Q143" s="49"/>
      <c r="R143" s="49"/>
      <c r="S143" s="49"/>
      <c r="T143" s="49"/>
    </row>
    <row r="144" spans="1:20" ht="25.5">
      <c r="A144" s="40">
        <v>143</v>
      </c>
      <c r="B144" s="52" t="s">
        <v>1061</v>
      </c>
      <c r="C144" s="52" t="s">
        <v>1061</v>
      </c>
      <c r="D144" s="53" t="s">
        <v>1060</v>
      </c>
      <c r="E144" s="53" t="s">
        <v>1061</v>
      </c>
      <c r="F144" s="53" t="s">
        <v>1062</v>
      </c>
      <c r="G144" s="53" t="s">
        <v>1063</v>
      </c>
      <c r="H144" s="55">
        <v>20</v>
      </c>
      <c r="I144" s="57">
        <v>9000</v>
      </c>
      <c r="J144" s="48">
        <v>1</v>
      </c>
      <c r="K144" s="48">
        <f t="shared" si="10"/>
        <v>1</v>
      </c>
      <c r="L144" s="48">
        <v>1</v>
      </c>
      <c r="M144" s="48">
        <f t="shared" si="10"/>
        <v>1</v>
      </c>
      <c r="N144" s="49"/>
      <c r="O144" s="49"/>
      <c r="P144" s="49"/>
      <c r="Q144" s="49"/>
      <c r="R144" s="49"/>
      <c r="S144" s="49"/>
      <c r="T144" s="49"/>
    </row>
    <row r="145" spans="1:20">
      <c r="A145" s="40">
        <v>144</v>
      </c>
      <c r="B145" s="52" t="s">
        <v>1057</v>
      </c>
      <c r="C145" s="52" t="s">
        <v>1057</v>
      </c>
      <c r="D145" s="53" t="s">
        <v>1056</v>
      </c>
      <c r="E145" s="53" t="s">
        <v>1057</v>
      </c>
      <c r="F145" s="53" t="s">
        <v>1058</v>
      </c>
      <c r="G145" s="53" t="s">
        <v>1059</v>
      </c>
      <c r="H145" s="55">
        <v>20</v>
      </c>
      <c r="I145" s="57">
        <v>9000</v>
      </c>
      <c r="J145" s="48">
        <v>1</v>
      </c>
      <c r="K145" s="48">
        <f t="shared" si="10"/>
        <v>1</v>
      </c>
      <c r="L145" s="48">
        <v>1</v>
      </c>
      <c r="M145" s="48">
        <f t="shared" si="10"/>
        <v>1</v>
      </c>
      <c r="N145" s="49"/>
      <c r="O145" s="49"/>
      <c r="P145" s="49"/>
      <c r="Q145" s="49"/>
      <c r="R145" s="49"/>
      <c r="S145" s="49"/>
      <c r="T145" s="49"/>
    </row>
    <row r="146" spans="1:20" ht="25.5">
      <c r="A146" s="40">
        <v>145</v>
      </c>
      <c r="B146" s="52" t="s">
        <v>1122</v>
      </c>
      <c r="C146" s="52" t="s">
        <v>1122</v>
      </c>
      <c r="D146" s="53" t="s">
        <v>1121</v>
      </c>
      <c r="E146" s="53" t="s">
        <v>1122</v>
      </c>
      <c r="F146" s="53" t="s">
        <v>1123</v>
      </c>
      <c r="G146" s="53" t="s">
        <v>1124</v>
      </c>
      <c r="H146" s="55">
        <v>20</v>
      </c>
      <c r="I146" s="57">
        <v>9000</v>
      </c>
      <c r="J146" s="48">
        <v>1</v>
      </c>
      <c r="K146" s="48">
        <f t="shared" si="10"/>
        <v>1</v>
      </c>
      <c r="L146" s="48">
        <v>1</v>
      </c>
      <c r="M146" s="48">
        <f t="shared" si="10"/>
        <v>1</v>
      </c>
      <c r="N146" s="49"/>
      <c r="O146" s="49"/>
      <c r="P146" s="49"/>
      <c r="Q146" s="49"/>
      <c r="R146" s="49"/>
      <c r="S146" s="49"/>
      <c r="T146" s="49"/>
    </row>
    <row r="147" spans="1:20" ht="25.5">
      <c r="A147" s="40">
        <v>146</v>
      </c>
      <c r="B147" s="52" t="s">
        <v>1138</v>
      </c>
      <c r="C147" s="52" t="s">
        <v>1138</v>
      </c>
      <c r="D147" s="53" t="s">
        <v>1137</v>
      </c>
      <c r="E147" s="53" t="s">
        <v>1138</v>
      </c>
      <c r="F147" s="53" t="s">
        <v>1139</v>
      </c>
      <c r="G147" s="53" t="s">
        <v>1140</v>
      </c>
      <c r="H147" s="55">
        <v>20</v>
      </c>
      <c r="I147" s="57">
        <v>9000</v>
      </c>
      <c r="J147" s="48">
        <v>1</v>
      </c>
      <c r="K147" s="48">
        <f t="shared" si="10"/>
        <v>1</v>
      </c>
      <c r="L147" s="48">
        <v>1</v>
      </c>
      <c r="M147" s="48">
        <f t="shared" si="10"/>
        <v>1</v>
      </c>
      <c r="N147" s="49"/>
      <c r="O147" s="49"/>
      <c r="P147" s="49"/>
      <c r="Q147" s="49"/>
      <c r="R147" s="49"/>
      <c r="S147" s="49"/>
      <c r="T147" s="49"/>
    </row>
    <row r="148" spans="1:20">
      <c r="A148" s="40">
        <v>147</v>
      </c>
      <c r="B148" s="52" t="s">
        <v>1142</v>
      </c>
      <c r="C148" s="52" t="s">
        <v>1142</v>
      </c>
      <c r="D148" s="53" t="s">
        <v>1141</v>
      </c>
      <c r="E148" s="53" t="s">
        <v>1142</v>
      </c>
      <c r="F148" s="53" t="s">
        <v>1143</v>
      </c>
      <c r="G148" s="53" t="s">
        <v>1144</v>
      </c>
      <c r="H148" s="55">
        <v>20</v>
      </c>
      <c r="I148" s="57">
        <v>9000</v>
      </c>
      <c r="J148" s="48">
        <v>1</v>
      </c>
      <c r="K148" s="48">
        <f t="shared" si="10"/>
        <v>1</v>
      </c>
      <c r="L148" s="48">
        <v>1</v>
      </c>
      <c r="M148" s="48">
        <f t="shared" si="10"/>
        <v>1</v>
      </c>
      <c r="N148" s="49"/>
      <c r="O148" s="49"/>
      <c r="P148" s="49"/>
      <c r="Q148" s="49"/>
      <c r="R148" s="49"/>
      <c r="S148" s="49"/>
      <c r="T148" s="49"/>
    </row>
    <row r="149" spans="1:20">
      <c r="A149" s="40">
        <v>148</v>
      </c>
      <c r="B149" s="52" t="s">
        <v>1150</v>
      </c>
      <c r="C149" s="52" t="s">
        <v>1150</v>
      </c>
      <c r="D149" s="53" t="s">
        <v>1149</v>
      </c>
      <c r="E149" s="53" t="s">
        <v>1150</v>
      </c>
      <c r="F149" s="53" t="s">
        <v>1151</v>
      </c>
      <c r="G149" s="53" t="s">
        <v>1152</v>
      </c>
      <c r="H149" s="55">
        <v>20</v>
      </c>
      <c r="I149" s="57">
        <v>9000</v>
      </c>
      <c r="J149" s="48">
        <v>1</v>
      </c>
      <c r="K149" s="48">
        <f t="shared" si="10"/>
        <v>1</v>
      </c>
      <c r="L149" s="48">
        <v>1</v>
      </c>
      <c r="M149" s="48">
        <f t="shared" si="10"/>
        <v>1</v>
      </c>
      <c r="N149" s="49"/>
      <c r="O149" s="49"/>
      <c r="P149" s="49"/>
      <c r="Q149" s="49"/>
      <c r="R149" s="49"/>
      <c r="S149" s="49"/>
      <c r="T149" s="49"/>
    </row>
    <row r="150" spans="1:20">
      <c r="A150" s="40">
        <v>149</v>
      </c>
      <c r="B150" s="52" t="s">
        <v>1146</v>
      </c>
      <c r="C150" s="52" t="s">
        <v>1146</v>
      </c>
      <c r="D150" s="53" t="s">
        <v>1145</v>
      </c>
      <c r="E150" s="53" t="s">
        <v>1146</v>
      </c>
      <c r="F150" s="53" t="s">
        <v>1147</v>
      </c>
      <c r="G150" s="53" t="s">
        <v>1148</v>
      </c>
      <c r="H150" s="55">
        <v>20</v>
      </c>
      <c r="I150" s="57">
        <v>9000</v>
      </c>
      <c r="J150" s="48">
        <v>1</v>
      </c>
      <c r="K150" s="48">
        <f t="shared" si="10"/>
        <v>1</v>
      </c>
      <c r="L150" s="48">
        <v>1</v>
      </c>
      <c r="M150" s="48">
        <f t="shared" si="10"/>
        <v>1</v>
      </c>
      <c r="N150" s="49"/>
      <c r="O150" s="49"/>
      <c r="P150" s="49"/>
      <c r="Q150" s="49"/>
      <c r="R150" s="49"/>
      <c r="S150" s="49"/>
      <c r="T150" s="49"/>
    </row>
    <row r="151" spans="1:20" ht="25.5">
      <c r="A151" s="40">
        <v>150</v>
      </c>
      <c r="B151" s="52" t="s">
        <v>1157</v>
      </c>
      <c r="C151" s="52" t="s">
        <v>1157</v>
      </c>
      <c r="D151" s="53" t="s">
        <v>1156</v>
      </c>
      <c r="E151" s="53" t="s">
        <v>1157</v>
      </c>
      <c r="F151" s="53" t="s">
        <v>1158</v>
      </c>
      <c r="G151" s="53" t="s">
        <v>1159</v>
      </c>
      <c r="H151" s="55">
        <v>20</v>
      </c>
      <c r="I151" s="57">
        <v>9000</v>
      </c>
      <c r="J151" s="48">
        <v>1</v>
      </c>
      <c r="K151" s="48">
        <f t="shared" si="10"/>
        <v>1</v>
      </c>
      <c r="L151" s="48">
        <v>1</v>
      </c>
      <c r="M151" s="48">
        <f t="shared" si="10"/>
        <v>1</v>
      </c>
      <c r="N151" s="49"/>
      <c r="O151" s="49"/>
      <c r="P151" s="49"/>
      <c r="Q151" s="49"/>
      <c r="R151" s="49"/>
      <c r="S151" s="49"/>
      <c r="T151" s="49"/>
    </row>
    <row r="152" spans="1:20">
      <c r="A152" s="40">
        <v>151</v>
      </c>
      <c r="B152" s="52" t="s">
        <v>1179</v>
      </c>
      <c r="C152" s="52" t="s">
        <v>1179</v>
      </c>
      <c r="D152" s="53" t="s">
        <v>1178</v>
      </c>
      <c r="E152" s="53" t="s">
        <v>1179</v>
      </c>
      <c r="F152" s="53" t="s">
        <v>1180</v>
      </c>
      <c r="G152" s="53" t="s">
        <v>1181</v>
      </c>
      <c r="H152" s="55">
        <v>20</v>
      </c>
      <c r="I152" s="57">
        <v>9000</v>
      </c>
      <c r="J152" s="48">
        <v>1</v>
      </c>
      <c r="K152" s="48">
        <f t="shared" si="10"/>
        <v>1</v>
      </c>
      <c r="L152" s="48">
        <v>1</v>
      </c>
      <c r="M152" s="48">
        <f t="shared" si="10"/>
        <v>1</v>
      </c>
      <c r="N152" s="49"/>
      <c r="O152" s="49"/>
      <c r="P152" s="49"/>
      <c r="Q152" s="49"/>
      <c r="R152" s="49"/>
      <c r="S152" s="49"/>
      <c r="T152" s="49"/>
    </row>
    <row r="153" spans="1:20">
      <c r="A153" s="40">
        <v>152</v>
      </c>
      <c r="B153" s="67" t="s">
        <v>1198</v>
      </c>
      <c r="C153" s="67" t="s">
        <v>1198</v>
      </c>
      <c r="D153" s="68" t="s">
        <v>1197</v>
      </c>
      <c r="E153" s="68" t="s">
        <v>1198</v>
      </c>
      <c r="F153" s="68" t="s">
        <v>1199</v>
      </c>
      <c r="G153" s="53" t="s">
        <v>1200</v>
      </c>
      <c r="H153" s="55">
        <v>20</v>
      </c>
      <c r="I153" s="57">
        <v>9000</v>
      </c>
      <c r="J153" s="48">
        <v>1</v>
      </c>
      <c r="K153" s="48">
        <f t="shared" si="10"/>
        <v>1</v>
      </c>
      <c r="L153" s="48">
        <v>1</v>
      </c>
      <c r="M153" s="48">
        <f t="shared" si="10"/>
        <v>1</v>
      </c>
      <c r="N153" s="49"/>
      <c r="O153" s="49"/>
      <c r="P153" s="49"/>
      <c r="Q153" s="49"/>
      <c r="R153" s="49"/>
      <c r="S153" s="49"/>
      <c r="T153" s="49"/>
    </row>
    <row r="154" spans="1:20">
      <c r="A154" s="40">
        <v>153</v>
      </c>
      <c r="B154" s="60" t="s">
        <v>1202</v>
      </c>
      <c r="C154" s="60" t="s">
        <v>1202</v>
      </c>
      <c r="D154" s="61" t="s">
        <v>1201</v>
      </c>
      <c r="E154" s="61" t="s">
        <v>1202</v>
      </c>
      <c r="F154" s="61" t="s">
        <v>1203</v>
      </c>
      <c r="G154" s="53" t="s">
        <v>1204</v>
      </c>
      <c r="H154" s="55">
        <v>20</v>
      </c>
      <c r="I154" s="56">
        <v>8500</v>
      </c>
      <c r="J154" s="48">
        <v>1</v>
      </c>
      <c r="K154" s="48">
        <f t="shared" si="10"/>
        <v>1</v>
      </c>
      <c r="L154" s="48">
        <v>1</v>
      </c>
      <c r="M154" s="48">
        <f t="shared" si="10"/>
        <v>1</v>
      </c>
      <c r="N154" s="49"/>
      <c r="O154" s="49"/>
      <c r="P154" s="49"/>
      <c r="Q154" s="49"/>
      <c r="R154" s="49"/>
      <c r="S154" s="49"/>
      <c r="T154" s="49"/>
    </row>
    <row r="155" spans="1:20">
      <c r="A155" s="40">
        <v>154</v>
      </c>
      <c r="B155" s="52" t="s">
        <v>1217</v>
      </c>
      <c r="C155" s="52" t="s">
        <v>1217</v>
      </c>
      <c r="D155" s="53" t="s">
        <v>1216</v>
      </c>
      <c r="E155" s="53" t="s">
        <v>1217</v>
      </c>
      <c r="F155" s="53" t="s">
        <v>1218</v>
      </c>
      <c r="G155" s="53" t="s">
        <v>1219</v>
      </c>
      <c r="H155" s="55">
        <v>20</v>
      </c>
      <c r="I155" s="57">
        <v>9000</v>
      </c>
      <c r="J155" s="48">
        <v>1</v>
      </c>
      <c r="K155" s="48">
        <f t="shared" si="10"/>
        <v>1</v>
      </c>
      <c r="L155" s="48">
        <v>1</v>
      </c>
      <c r="M155" s="48">
        <f t="shared" si="10"/>
        <v>1</v>
      </c>
      <c r="N155" s="49"/>
      <c r="O155" s="49"/>
      <c r="P155" s="49"/>
      <c r="Q155" s="49"/>
      <c r="R155" s="49"/>
      <c r="S155" s="49"/>
      <c r="T155" s="49"/>
    </row>
    <row r="156" spans="1:20">
      <c r="A156" s="40">
        <v>155</v>
      </c>
      <c r="B156" s="52" t="s">
        <v>1224</v>
      </c>
      <c r="C156" s="52" t="s">
        <v>1224</v>
      </c>
      <c r="D156" s="53" t="s">
        <v>1223</v>
      </c>
      <c r="E156" s="53" t="s">
        <v>1224</v>
      </c>
      <c r="F156" s="53" t="s">
        <v>1225</v>
      </c>
      <c r="G156" s="53" t="s">
        <v>1226</v>
      </c>
      <c r="H156" s="55">
        <v>20</v>
      </c>
      <c r="I156" s="57">
        <v>9000</v>
      </c>
      <c r="J156" s="48">
        <v>1</v>
      </c>
      <c r="K156" s="48">
        <f t="shared" si="10"/>
        <v>1</v>
      </c>
      <c r="L156" s="48">
        <v>1</v>
      </c>
      <c r="M156" s="48">
        <f t="shared" si="10"/>
        <v>1</v>
      </c>
      <c r="N156" s="49"/>
      <c r="O156" s="49"/>
      <c r="P156" s="49"/>
      <c r="Q156" s="49"/>
      <c r="R156" s="49"/>
      <c r="S156" s="49"/>
      <c r="T156" s="49"/>
    </row>
    <row r="157" spans="1:20">
      <c r="A157" s="40">
        <v>156</v>
      </c>
      <c r="B157" s="52" t="s">
        <v>1240</v>
      </c>
      <c r="C157" s="52" t="s">
        <v>1240</v>
      </c>
      <c r="D157" s="53" t="s">
        <v>1239</v>
      </c>
      <c r="E157" s="53" t="s">
        <v>1240</v>
      </c>
      <c r="F157" s="53" t="s">
        <v>1241</v>
      </c>
      <c r="G157" s="53" t="s">
        <v>1242</v>
      </c>
      <c r="H157" s="55">
        <v>20</v>
      </c>
      <c r="I157" s="57">
        <v>9000</v>
      </c>
      <c r="J157" s="48">
        <v>1</v>
      </c>
      <c r="K157" s="48">
        <f t="shared" si="10"/>
        <v>1</v>
      </c>
      <c r="L157" s="48">
        <v>1</v>
      </c>
      <c r="M157" s="48">
        <f t="shared" si="10"/>
        <v>1</v>
      </c>
      <c r="N157" s="49"/>
      <c r="O157" s="49"/>
      <c r="P157" s="49"/>
      <c r="Q157" s="49"/>
      <c r="R157" s="49"/>
      <c r="S157" s="49"/>
      <c r="T157" s="49"/>
    </row>
    <row r="158" spans="1:20">
      <c r="A158" s="40">
        <v>157</v>
      </c>
      <c r="B158" s="52" t="s">
        <v>1252</v>
      </c>
      <c r="C158" s="52" t="s">
        <v>1252</v>
      </c>
      <c r="D158" s="53" t="s">
        <v>1251</v>
      </c>
      <c r="E158" s="53" t="s">
        <v>1252</v>
      </c>
      <c r="F158" s="53" t="s">
        <v>1253</v>
      </c>
      <c r="G158" s="53" t="s">
        <v>1254</v>
      </c>
      <c r="H158" s="55">
        <v>20</v>
      </c>
      <c r="I158" s="57">
        <v>9000</v>
      </c>
      <c r="J158" s="48">
        <v>1</v>
      </c>
      <c r="K158" s="48">
        <f t="shared" si="10"/>
        <v>1</v>
      </c>
      <c r="L158" s="48">
        <v>1</v>
      </c>
      <c r="M158" s="48">
        <f t="shared" si="10"/>
        <v>1</v>
      </c>
      <c r="N158" s="49"/>
      <c r="O158" s="49"/>
      <c r="P158" s="49"/>
      <c r="Q158" s="49"/>
      <c r="R158" s="49"/>
      <c r="S158" s="49"/>
      <c r="T158" s="49"/>
    </row>
    <row r="159" spans="1:20" ht="38.25">
      <c r="A159" s="40">
        <v>158</v>
      </c>
      <c r="B159" s="52" t="s">
        <v>1248</v>
      </c>
      <c r="C159" s="52" t="s">
        <v>1248</v>
      </c>
      <c r="D159" s="53" t="s">
        <v>1246</v>
      </c>
      <c r="E159" s="53" t="s">
        <v>1248</v>
      </c>
      <c r="F159" s="53" t="s">
        <v>1249</v>
      </c>
      <c r="G159" s="53" t="s">
        <v>1250</v>
      </c>
      <c r="H159" s="55">
        <v>20</v>
      </c>
      <c r="I159" s="57">
        <v>9000</v>
      </c>
      <c r="J159" s="48">
        <v>1</v>
      </c>
      <c r="K159" s="48">
        <f t="shared" si="10"/>
        <v>1</v>
      </c>
      <c r="L159" s="48">
        <v>1</v>
      </c>
      <c r="M159" s="48">
        <f t="shared" si="10"/>
        <v>1</v>
      </c>
      <c r="N159" s="49"/>
      <c r="O159" s="49"/>
      <c r="P159" s="49"/>
      <c r="Q159" s="49"/>
      <c r="R159" s="49"/>
      <c r="S159" s="49"/>
      <c r="T159" s="49"/>
    </row>
    <row r="160" spans="1:20" ht="38.25">
      <c r="A160" s="40">
        <v>159</v>
      </c>
      <c r="B160" s="52" t="s">
        <v>1248</v>
      </c>
      <c r="C160" s="52" t="s">
        <v>1248</v>
      </c>
      <c r="D160" s="53" t="s">
        <v>1246</v>
      </c>
      <c r="E160" s="53" t="s">
        <v>1248</v>
      </c>
      <c r="F160" s="53" t="s">
        <v>1249</v>
      </c>
      <c r="G160" s="53" t="s">
        <v>1250</v>
      </c>
      <c r="H160" s="55">
        <v>20</v>
      </c>
      <c r="I160" s="57">
        <v>9000</v>
      </c>
      <c r="J160" s="48">
        <v>1</v>
      </c>
      <c r="K160" s="48">
        <f t="shared" si="10"/>
        <v>1</v>
      </c>
      <c r="L160" s="48">
        <v>1</v>
      </c>
      <c r="M160" s="48">
        <f t="shared" si="10"/>
        <v>1</v>
      </c>
      <c r="N160" s="49"/>
      <c r="O160" s="49"/>
      <c r="P160" s="49"/>
      <c r="Q160" s="49"/>
      <c r="R160" s="49"/>
      <c r="S160" s="49"/>
      <c r="T160" s="49"/>
    </row>
    <row r="161" spans="1:20">
      <c r="A161" s="40">
        <v>160</v>
      </c>
      <c r="B161" s="52" t="s">
        <v>799</v>
      </c>
      <c r="C161" s="52" t="s">
        <v>799</v>
      </c>
      <c r="D161" s="53" t="s">
        <v>798</v>
      </c>
      <c r="E161" s="53" t="s">
        <v>799</v>
      </c>
      <c r="F161" s="53" t="s">
        <v>800</v>
      </c>
      <c r="G161" s="53" t="s">
        <v>801</v>
      </c>
      <c r="H161" s="55">
        <v>20</v>
      </c>
      <c r="I161" s="57">
        <v>9000</v>
      </c>
      <c r="J161" s="48">
        <v>1</v>
      </c>
      <c r="K161" s="48">
        <f t="shared" si="10"/>
        <v>1</v>
      </c>
      <c r="L161" s="48">
        <v>1</v>
      </c>
      <c r="M161" s="48">
        <f t="shared" si="10"/>
        <v>1</v>
      </c>
      <c r="N161" s="49"/>
      <c r="O161" s="49"/>
      <c r="P161" s="49"/>
      <c r="Q161" s="49"/>
      <c r="R161" s="49"/>
      <c r="S161" s="49"/>
      <c r="T161" s="49"/>
    </row>
    <row r="162" spans="1:20">
      <c r="A162" s="40">
        <v>161</v>
      </c>
      <c r="B162" s="52" t="s">
        <v>1282</v>
      </c>
      <c r="C162" s="52" t="s">
        <v>1282</v>
      </c>
      <c r="D162" s="53" t="s">
        <v>1281</v>
      </c>
      <c r="E162" s="53" t="s">
        <v>1282</v>
      </c>
      <c r="F162" s="53" t="s">
        <v>1283</v>
      </c>
      <c r="G162" s="53" t="s">
        <v>1284</v>
      </c>
      <c r="H162" s="55">
        <v>20</v>
      </c>
      <c r="I162" s="57">
        <v>9000</v>
      </c>
      <c r="J162" s="48">
        <v>1</v>
      </c>
      <c r="K162" s="48">
        <f t="shared" si="10"/>
        <v>1</v>
      </c>
      <c r="L162" s="48">
        <v>1</v>
      </c>
      <c r="M162" s="48">
        <f t="shared" si="10"/>
        <v>1</v>
      </c>
      <c r="N162" s="49"/>
      <c r="O162" s="49"/>
      <c r="P162" s="49"/>
      <c r="Q162" s="49"/>
      <c r="R162" s="49"/>
      <c r="S162" s="49"/>
      <c r="T162" s="49"/>
    </row>
    <row r="163" spans="1:20">
      <c r="A163" s="40">
        <v>162</v>
      </c>
      <c r="B163" s="52" t="s">
        <v>1390</v>
      </c>
      <c r="C163" s="52" t="s">
        <v>1390</v>
      </c>
      <c r="D163" s="53" t="s">
        <v>1389</v>
      </c>
      <c r="E163" s="53" t="s">
        <v>1390</v>
      </c>
      <c r="F163" s="53" t="s">
        <v>1391</v>
      </c>
      <c r="G163" s="53" t="s">
        <v>1392</v>
      </c>
      <c r="H163" s="55">
        <v>20</v>
      </c>
      <c r="I163" s="57">
        <v>9000</v>
      </c>
      <c r="J163" s="48">
        <v>1</v>
      </c>
      <c r="K163" s="48">
        <f t="shared" si="10"/>
        <v>1</v>
      </c>
      <c r="L163" s="48">
        <v>1</v>
      </c>
      <c r="M163" s="48">
        <f t="shared" si="10"/>
        <v>1</v>
      </c>
      <c r="N163" s="49"/>
      <c r="O163" s="49"/>
      <c r="P163" s="49"/>
      <c r="Q163" s="49"/>
      <c r="R163" s="49"/>
      <c r="S163" s="49"/>
      <c r="T163" s="49"/>
    </row>
    <row r="164" spans="1:20">
      <c r="A164" s="40">
        <v>163</v>
      </c>
      <c r="B164" s="52" t="s">
        <v>1365</v>
      </c>
      <c r="C164" s="52" t="s">
        <v>1365</v>
      </c>
      <c r="D164" s="53" t="s">
        <v>1364</v>
      </c>
      <c r="E164" s="53" t="s">
        <v>1365</v>
      </c>
      <c r="F164" s="53" t="s">
        <v>1366</v>
      </c>
      <c r="G164" s="53" t="s">
        <v>1367</v>
      </c>
      <c r="H164" s="55">
        <v>20</v>
      </c>
      <c r="I164" s="57">
        <v>9000</v>
      </c>
      <c r="J164" s="48">
        <v>1</v>
      </c>
      <c r="K164" s="48">
        <f t="shared" si="10"/>
        <v>1</v>
      </c>
      <c r="L164" s="48">
        <v>1</v>
      </c>
      <c r="M164" s="48">
        <f t="shared" si="10"/>
        <v>1</v>
      </c>
      <c r="N164" s="49"/>
      <c r="O164" s="49"/>
      <c r="P164" s="49"/>
      <c r="Q164" s="49"/>
      <c r="R164" s="49"/>
      <c r="S164" s="49"/>
      <c r="T164" s="49"/>
    </row>
    <row r="165" spans="1:20">
      <c r="A165" s="40">
        <v>164</v>
      </c>
      <c r="B165" s="52" t="s">
        <v>1341</v>
      </c>
      <c r="C165" s="52" t="s">
        <v>1341</v>
      </c>
      <c r="D165" s="53" t="s">
        <v>1340</v>
      </c>
      <c r="E165" s="53" t="s">
        <v>1341</v>
      </c>
      <c r="F165" s="53" t="s">
        <v>1342</v>
      </c>
      <c r="G165" s="53" t="s">
        <v>1343</v>
      </c>
      <c r="H165" s="55">
        <v>20</v>
      </c>
      <c r="I165" s="57">
        <v>9000</v>
      </c>
      <c r="J165" s="48">
        <v>1</v>
      </c>
      <c r="K165" s="48">
        <f t="shared" si="10"/>
        <v>1</v>
      </c>
      <c r="L165" s="48">
        <v>1</v>
      </c>
      <c r="M165" s="48">
        <f t="shared" si="10"/>
        <v>1</v>
      </c>
      <c r="N165" s="49"/>
      <c r="O165" s="49"/>
      <c r="P165" s="49"/>
      <c r="Q165" s="49"/>
      <c r="R165" s="49"/>
      <c r="S165" s="49"/>
      <c r="T165" s="49"/>
    </row>
    <row r="166" spans="1:20">
      <c r="A166" s="40">
        <v>165</v>
      </c>
      <c r="B166" s="52" t="s">
        <v>1266</v>
      </c>
      <c r="C166" s="52" t="s">
        <v>1266</v>
      </c>
      <c r="D166" s="53" t="s">
        <v>1265</v>
      </c>
      <c r="E166" s="53" t="s">
        <v>1266</v>
      </c>
      <c r="F166" s="53" t="s">
        <v>1267</v>
      </c>
      <c r="G166" s="53" t="s">
        <v>1268</v>
      </c>
      <c r="H166" s="55">
        <v>20</v>
      </c>
      <c r="I166" s="57">
        <v>9000</v>
      </c>
      <c r="J166" s="48">
        <v>1</v>
      </c>
      <c r="K166" s="48">
        <f t="shared" si="10"/>
        <v>1</v>
      </c>
      <c r="L166" s="48">
        <v>1</v>
      </c>
      <c r="M166" s="48">
        <f t="shared" si="10"/>
        <v>1</v>
      </c>
      <c r="N166" s="49"/>
      <c r="O166" s="49"/>
      <c r="P166" s="49"/>
      <c r="Q166" s="49"/>
      <c r="R166" s="49"/>
      <c r="S166" s="49"/>
      <c r="T166" s="49"/>
    </row>
    <row r="167" spans="1:20" ht="25.5">
      <c r="A167" s="40">
        <v>166</v>
      </c>
      <c r="B167" s="52" t="s">
        <v>1316</v>
      </c>
      <c r="C167" s="52" t="s">
        <v>1316</v>
      </c>
      <c r="D167" s="53" t="s">
        <v>1315</v>
      </c>
      <c r="E167" s="53" t="s">
        <v>1316</v>
      </c>
      <c r="F167" s="53" t="s">
        <v>1317</v>
      </c>
      <c r="G167" s="53" t="s">
        <v>1318</v>
      </c>
      <c r="H167" s="55">
        <v>20</v>
      </c>
      <c r="I167" s="57">
        <v>9000</v>
      </c>
      <c r="J167" s="48">
        <v>1</v>
      </c>
      <c r="K167" s="48">
        <f t="shared" si="10"/>
        <v>1</v>
      </c>
      <c r="L167" s="48">
        <v>1</v>
      </c>
      <c r="M167" s="48">
        <f t="shared" si="10"/>
        <v>1</v>
      </c>
      <c r="N167" s="49"/>
      <c r="O167" s="49"/>
      <c r="P167" s="49"/>
      <c r="Q167" s="49"/>
      <c r="R167" s="49"/>
      <c r="S167" s="49"/>
      <c r="T167" s="49"/>
    </row>
    <row r="168" spans="1:20">
      <c r="A168" s="40">
        <v>167</v>
      </c>
      <c r="B168" s="52" t="s">
        <v>1330</v>
      </c>
      <c r="C168" s="52" t="s">
        <v>1330</v>
      </c>
      <c r="D168" s="53" t="s">
        <v>1328</v>
      </c>
      <c r="E168" s="53" t="s">
        <v>1330</v>
      </c>
      <c r="F168" s="53" t="s">
        <v>1331</v>
      </c>
      <c r="G168" s="53" t="s">
        <v>1332</v>
      </c>
      <c r="H168" s="55">
        <v>20</v>
      </c>
      <c r="I168" s="46">
        <v>7500</v>
      </c>
      <c r="J168" s="48">
        <v>1</v>
      </c>
      <c r="K168" s="48">
        <f t="shared" si="10"/>
        <v>1</v>
      </c>
      <c r="L168" s="48">
        <v>1</v>
      </c>
      <c r="M168" s="48">
        <f t="shared" si="10"/>
        <v>1</v>
      </c>
      <c r="N168" s="49"/>
      <c r="O168" s="49"/>
      <c r="P168" s="49"/>
      <c r="Q168" s="49"/>
      <c r="R168" s="49"/>
      <c r="S168" s="49"/>
      <c r="T168" s="49"/>
    </row>
    <row r="169" spans="1:20">
      <c r="A169" s="40">
        <v>168</v>
      </c>
      <c r="B169" s="52" t="s">
        <v>1330</v>
      </c>
      <c r="C169" s="52" t="s">
        <v>1330</v>
      </c>
      <c r="D169" s="53" t="s">
        <v>1328</v>
      </c>
      <c r="E169" s="53" t="s">
        <v>1330</v>
      </c>
      <c r="F169" s="53" t="s">
        <v>1331</v>
      </c>
      <c r="G169" s="53" t="s">
        <v>1332</v>
      </c>
      <c r="H169" s="55">
        <v>20</v>
      </c>
      <c r="I169" s="46">
        <v>7500</v>
      </c>
      <c r="J169" s="48">
        <v>1</v>
      </c>
      <c r="K169" s="48">
        <f t="shared" si="10"/>
        <v>1</v>
      </c>
      <c r="L169" s="48">
        <v>1</v>
      </c>
      <c r="M169" s="48">
        <f t="shared" si="10"/>
        <v>1</v>
      </c>
      <c r="N169" s="49"/>
      <c r="O169" s="49"/>
      <c r="P169" s="49"/>
      <c r="Q169" s="49"/>
      <c r="R169" s="49"/>
      <c r="S169" s="49"/>
      <c r="T169" s="49"/>
    </row>
    <row r="170" spans="1:20">
      <c r="A170" s="40">
        <v>169</v>
      </c>
      <c r="B170" s="52" t="s">
        <v>1334</v>
      </c>
      <c r="C170" s="52" t="s">
        <v>1334</v>
      </c>
      <c r="D170" s="53" t="s">
        <v>1333</v>
      </c>
      <c r="E170" s="53" t="s">
        <v>1334</v>
      </c>
      <c r="F170" s="53" t="s">
        <v>1335</v>
      </c>
      <c r="G170" s="53" t="s">
        <v>1336</v>
      </c>
      <c r="H170" s="55">
        <v>20</v>
      </c>
      <c r="I170" s="57">
        <v>9000</v>
      </c>
      <c r="J170" s="48">
        <v>1</v>
      </c>
      <c r="K170" s="48">
        <f t="shared" si="10"/>
        <v>1</v>
      </c>
      <c r="L170" s="48">
        <v>1</v>
      </c>
      <c r="M170" s="48">
        <f t="shared" si="10"/>
        <v>1</v>
      </c>
      <c r="N170" s="49"/>
      <c r="O170" s="49"/>
      <c r="P170" s="49"/>
      <c r="Q170" s="49"/>
      <c r="R170" s="49"/>
      <c r="S170" s="49"/>
      <c r="T170" s="49"/>
    </row>
    <row r="171" spans="1:20">
      <c r="A171" s="40">
        <v>170</v>
      </c>
      <c r="B171" s="52" t="s">
        <v>1354</v>
      </c>
      <c r="C171" s="52" t="s">
        <v>1354</v>
      </c>
      <c r="D171" s="53" t="s">
        <v>1353</v>
      </c>
      <c r="E171" s="53" t="s">
        <v>1354</v>
      </c>
      <c r="F171" s="53" t="s">
        <v>1355</v>
      </c>
      <c r="G171" s="53" t="s">
        <v>1356</v>
      </c>
      <c r="H171" s="55">
        <v>20</v>
      </c>
      <c r="I171" s="57">
        <v>9000</v>
      </c>
      <c r="J171" s="48">
        <v>1</v>
      </c>
      <c r="K171" s="48">
        <f t="shared" si="10"/>
        <v>1</v>
      </c>
      <c r="L171" s="48">
        <v>1</v>
      </c>
      <c r="M171" s="48">
        <f t="shared" si="10"/>
        <v>1</v>
      </c>
      <c r="N171" s="49"/>
      <c r="O171" s="49"/>
      <c r="P171" s="49"/>
      <c r="Q171" s="49"/>
      <c r="R171" s="49"/>
      <c r="S171" s="49"/>
      <c r="T171" s="49"/>
    </row>
    <row r="172" spans="1:20">
      <c r="A172" s="40">
        <v>171</v>
      </c>
      <c r="B172" s="52" t="s">
        <v>1361</v>
      </c>
      <c r="C172" s="52" t="s">
        <v>1361</v>
      </c>
      <c r="D172" s="53" t="s">
        <v>1360</v>
      </c>
      <c r="E172" s="53" t="s">
        <v>1361</v>
      </c>
      <c r="F172" s="53" t="s">
        <v>1362</v>
      </c>
      <c r="G172" s="53" t="s">
        <v>1363</v>
      </c>
      <c r="H172" s="55">
        <v>20</v>
      </c>
      <c r="I172" s="57">
        <v>9000</v>
      </c>
      <c r="J172" s="48">
        <v>1</v>
      </c>
      <c r="K172" s="48">
        <f t="shared" si="10"/>
        <v>1</v>
      </c>
      <c r="L172" s="48">
        <v>1</v>
      </c>
      <c r="M172" s="48">
        <f t="shared" si="10"/>
        <v>1</v>
      </c>
      <c r="N172" s="49"/>
      <c r="O172" s="49"/>
      <c r="P172" s="49"/>
      <c r="Q172" s="49"/>
      <c r="R172" s="49"/>
      <c r="S172" s="49"/>
      <c r="T172" s="49"/>
    </row>
    <row r="173" spans="1:20">
      <c r="A173" s="40">
        <v>172</v>
      </c>
      <c r="B173" s="52" t="s">
        <v>1375</v>
      </c>
      <c r="C173" s="52" t="s">
        <v>1375</v>
      </c>
      <c r="D173" s="53" t="s">
        <v>1374</v>
      </c>
      <c r="E173" s="53" t="s">
        <v>1375</v>
      </c>
      <c r="F173" s="53" t="s">
        <v>1376</v>
      </c>
      <c r="G173" s="53" t="s">
        <v>1377</v>
      </c>
      <c r="H173" s="55">
        <v>20</v>
      </c>
      <c r="I173" s="57">
        <v>9000</v>
      </c>
      <c r="J173" s="48">
        <v>1</v>
      </c>
      <c r="K173" s="48">
        <f t="shared" si="10"/>
        <v>1</v>
      </c>
      <c r="L173" s="48">
        <v>1</v>
      </c>
      <c r="M173" s="48">
        <f t="shared" si="10"/>
        <v>1</v>
      </c>
      <c r="N173" s="49"/>
      <c r="O173" s="49"/>
      <c r="P173" s="49"/>
      <c r="Q173" s="49"/>
      <c r="R173" s="49"/>
      <c r="S173" s="49"/>
      <c r="T173" s="49"/>
    </row>
    <row r="174" spans="1:20">
      <c r="A174" s="40">
        <v>173</v>
      </c>
      <c r="B174" s="52" t="s">
        <v>61</v>
      </c>
      <c r="C174" s="52" t="s">
        <v>61</v>
      </c>
      <c r="D174" s="53" t="s">
        <v>59</v>
      </c>
      <c r="E174" s="53" t="s">
        <v>61</v>
      </c>
      <c r="F174" s="53" t="s">
        <v>62</v>
      </c>
      <c r="G174" s="53" t="s">
        <v>63</v>
      </c>
      <c r="H174" s="55">
        <v>20</v>
      </c>
      <c r="I174" s="57">
        <v>9000</v>
      </c>
      <c r="J174" s="48">
        <v>1</v>
      </c>
      <c r="K174" s="48">
        <f t="shared" si="10"/>
        <v>1</v>
      </c>
      <c r="L174" s="48">
        <v>1</v>
      </c>
      <c r="M174" s="48">
        <f t="shared" si="10"/>
        <v>1</v>
      </c>
      <c r="N174" s="49"/>
      <c r="O174" s="49"/>
      <c r="P174" s="49"/>
      <c r="Q174" s="49"/>
      <c r="R174" s="49"/>
      <c r="S174" s="49"/>
      <c r="T174" s="49"/>
    </row>
    <row r="175" spans="1:20">
      <c r="A175" s="40">
        <v>174</v>
      </c>
      <c r="B175" s="52" t="s">
        <v>61</v>
      </c>
      <c r="C175" s="52" t="s">
        <v>61</v>
      </c>
      <c r="D175" s="53" t="s">
        <v>59</v>
      </c>
      <c r="E175" s="53" t="s">
        <v>61</v>
      </c>
      <c r="F175" s="53" t="s">
        <v>62</v>
      </c>
      <c r="G175" s="53" t="s">
        <v>63</v>
      </c>
      <c r="H175" s="55">
        <v>20</v>
      </c>
      <c r="I175" s="57">
        <v>9000</v>
      </c>
      <c r="J175" s="48">
        <v>1</v>
      </c>
      <c r="K175" s="48">
        <f t="shared" si="10"/>
        <v>1</v>
      </c>
      <c r="L175" s="48">
        <v>1</v>
      </c>
      <c r="M175" s="48">
        <f t="shared" si="10"/>
        <v>1</v>
      </c>
      <c r="N175" s="49"/>
      <c r="O175" s="49"/>
      <c r="P175" s="49"/>
      <c r="Q175" s="49"/>
      <c r="R175" s="49"/>
      <c r="S175" s="49"/>
      <c r="T175" s="49"/>
    </row>
    <row r="176" spans="1:20">
      <c r="A176" s="40">
        <v>175</v>
      </c>
      <c r="B176" s="52" t="s">
        <v>1397</v>
      </c>
      <c r="C176" s="52" t="s">
        <v>1397</v>
      </c>
      <c r="D176" s="53" t="s">
        <v>1396</v>
      </c>
      <c r="E176" s="53" t="s">
        <v>1397</v>
      </c>
      <c r="F176" s="53" t="s">
        <v>1398</v>
      </c>
      <c r="G176" s="53" t="s">
        <v>1399</v>
      </c>
      <c r="H176" s="55">
        <v>20</v>
      </c>
      <c r="I176" s="57">
        <v>9000</v>
      </c>
      <c r="J176" s="48">
        <v>1</v>
      </c>
      <c r="K176" s="48">
        <f t="shared" si="10"/>
        <v>1</v>
      </c>
      <c r="L176" s="48">
        <v>1</v>
      </c>
      <c r="M176" s="48">
        <f t="shared" si="10"/>
        <v>1</v>
      </c>
      <c r="N176" s="49"/>
      <c r="O176" s="49"/>
      <c r="P176" s="49"/>
      <c r="Q176" s="49"/>
      <c r="R176" s="49"/>
      <c r="S176" s="49"/>
      <c r="T176" s="49"/>
    </row>
    <row r="177" spans="1:20">
      <c r="A177" s="40">
        <v>176</v>
      </c>
      <c r="B177" s="52" t="s">
        <v>1407</v>
      </c>
      <c r="C177" s="52" t="s">
        <v>1407</v>
      </c>
      <c r="D177" s="53" t="s">
        <v>1406</v>
      </c>
      <c r="E177" s="53" t="s">
        <v>1407</v>
      </c>
      <c r="F177" s="53" t="s">
        <v>1408</v>
      </c>
      <c r="G177" s="53" t="s">
        <v>1409</v>
      </c>
      <c r="H177" s="55">
        <v>20</v>
      </c>
      <c r="I177" s="57">
        <v>9000</v>
      </c>
      <c r="J177" s="48">
        <v>1</v>
      </c>
      <c r="K177" s="48">
        <f t="shared" si="10"/>
        <v>1</v>
      </c>
      <c r="L177" s="48">
        <v>1</v>
      </c>
      <c r="M177" s="48">
        <f t="shared" si="10"/>
        <v>1</v>
      </c>
      <c r="N177" s="49"/>
      <c r="O177" s="49"/>
      <c r="P177" s="49"/>
      <c r="Q177" s="49"/>
      <c r="R177" s="49"/>
      <c r="S177" s="49"/>
      <c r="T177" s="49"/>
    </row>
    <row r="178" spans="1:20">
      <c r="A178" s="40">
        <v>177</v>
      </c>
      <c r="B178" s="52" t="s">
        <v>1382</v>
      </c>
      <c r="C178" s="52" t="s">
        <v>1382</v>
      </c>
      <c r="D178" s="53" t="s">
        <v>1381</v>
      </c>
      <c r="E178" s="53" t="s">
        <v>1382</v>
      </c>
      <c r="F178" s="53" t="s">
        <v>1383</v>
      </c>
      <c r="G178" s="53" t="s">
        <v>1384</v>
      </c>
      <c r="H178" s="55">
        <v>20</v>
      </c>
      <c r="I178" s="57">
        <v>9000</v>
      </c>
      <c r="J178" s="48">
        <v>1</v>
      </c>
      <c r="K178" s="48">
        <f t="shared" si="10"/>
        <v>1</v>
      </c>
      <c r="L178" s="48">
        <v>1</v>
      </c>
      <c r="M178" s="48">
        <f t="shared" si="10"/>
        <v>1</v>
      </c>
      <c r="N178" s="49"/>
      <c r="O178" s="49"/>
      <c r="P178" s="49"/>
      <c r="Q178" s="49"/>
      <c r="R178" s="49"/>
      <c r="S178" s="49"/>
      <c r="T178" s="49"/>
    </row>
    <row r="179" spans="1:20">
      <c r="A179" s="40">
        <v>178</v>
      </c>
      <c r="B179" s="52" t="s">
        <v>1414</v>
      </c>
      <c r="C179" s="52" t="s">
        <v>1414</v>
      </c>
      <c r="D179" s="53" t="s">
        <v>1413</v>
      </c>
      <c r="E179" s="53" t="s">
        <v>1414</v>
      </c>
      <c r="F179" s="53" t="s">
        <v>1415</v>
      </c>
      <c r="G179" s="53" t="s">
        <v>1416</v>
      </c>
      <c r="H179" s="55">
        <v>20</v>
      </c>
      <c r="I179" s="57">
        <v>9000</v>
      </c>
      <c r="J179" s="48">
        <v>1</v>
      </c>
      <c r="K179" s="48">
        <f t="shared" si="10"/>
        <v>1</v>
      </c>
      <c r="L179" s="48">
        <v>1</v>
      </c>
      <c r="M179" s="48">
        <f t="shared" si="10"/>
        <v>1</v>
      </c>
      <c r="N179" s="49"/>
      <c r="O179" s="49"/>
      <c r="P179" s="49"/>
      <c r="Q179" s="49"/>
      <c r="R179" s="49"/>
      <c r="S179" s="49"/>
      <c r="T179" s="49"/>
    </row>
    <row r="180" spans="1:20">
      <c r="A180" s="40">
        <v>179</v>
      </c>
      <c r="B180" s="52" t="s">
        <v>1428</v>
      </c>
      <c r="C180" s="52" t="s">
        <v>1428</v>
      </c>
      <c r="D180" s="53" t="s">
        <v>1427</v>
      </c>
      <c r="E180" s="53" t="s">
        <v>1428</v>
      </c>
      <c r="F180" s="53" t="s">
        <v>1429</v>
      </c>
      <c r="G180" s="53" t="s">
        <v>1430</v>
      </c>
      <c r="H180" s="55">
        <v>20</v>
      </c>
      <c r="I180" s="57">
        <v>9000</v>
      </c>
      <c r="J180" s="47">
        <f>1-10%</f>
        <v>0.9</v>
      </c>
      <c r="K180" s="47">
        <f t="shared" si="10"/>
        <v>1.1111111111111112</v>
      </c>
      <c r="L180" s="48">
        <v>1</v>
      </c>
      <c r="M180" s="48">
        <f t="shared" si="10"/>
        <v>1</v>
      </c>
      <c r="N180" s="49"/>
      <c r="O180" s="49"/>
      <c r="P180" s="49"/>
      <c r="Q180" s="49"/>
      <c r="R180" s="49"/>
      <c r="S180" s="49"/>
      <c r="T180" s="49"/>
    </row>
    <row r="181" spans="1:20">
      <c r="A181" s="40">
        <v>180</v>
      </c>
      <c r="B181" s="52" t="s">
        <v>1424</v>
      </c>
      <c r="C181" s="52" t="s">
        <v>1424</v>
      </c>
      <c r="D181" s="53" t="s">
        <v>1423</v>
      </c>
      <c r="E181" s="53" t="s">
        <v>1424</v>
      </c>
      <c r="F181" s="53" t="s">
        <v>1425</v>
      </c>
      <c r="G181" s="53" t="s">
        <v>1426</v>
      </c>
      <c r="H181" s="55">
        <v>20</v>
      </c>
      <c r="I181" s="57">
        <v>9000</v>
      </c>
      <c r="J181" s="48">
        <v>1</v>
      </c>
      <c r="K181" s="48">
        <f t="shared" si="10"/>
        <v>1</v>
      </c>
      <c r="L181" s="48">
        <v>1</v>
      </c>
      <c r="M181" s="48">
        <f t="shared" si="10"/>
        <v>1</v>
      </c>
      <c r="N181" s="49"/>
      <c r="O181" s="49"/>
      <c r="P181" s="49"/>
      <c r="Q181" s="49"/>
      <c r="R181" s="49"/>
      <c r="S181" s="49"/>
      <c r="T181" s="49"/>
    </row>
    <row r="182" spans="1:20">
      <c r="A182" s="40">
        <v>181</v>
      </c>
      <c r="B182" s="52" t="s">
        <v>1445</v>
      </c>
      <c r="C182" s="52" t="s">
        <v>1445</v>
      </c>
      <c r="D182" s="53" t="s">
        <v>1444</v>
      </c>
      <c r="E182" s="53" t="s">
        <v>1445</v>
      </c>
      <c r="F182" s="53" t="s">
        <v>1446</v>
      </c>
      <c r="G182" s="53" t="s">
        <v>1447</v>
      </c>
      <c r="H182" s="55">
        <v>20</v>
      </c>
      <c r="I182" s="57">
        <v>9000</v>
      </c>
      <c r="J182" s="48">
        <v>1</v>
      </c>
      <c r="K182" s="48">
        <f t="shared" si="10"/>
        <v>1</v>
      </c>
      <c r="L182" s="48">
        <v>1</v>
      </c>
      <c r="M182" s="48">
        <f t="shared" si="10"/>
        <v>1</v>
      </c>
      <c r="N182" s="49"/>
      <c r="O182" s="49"/>
      <c r="P182" s="49"/>
      <c r="Q182" s="49"/>
      <c r="R182" s="49"/>
      <c r="S182" s="49"/>
      <c r="T182" s="49"/>
    </row>
    <row r="183" spans="1:20">
      <c r="A183" s="40">
        <v>182</v>
      </c>
      <c r="B183" s="52" t="s">
        <v>1453</v>
      </c>
      <c r="C183" s="52" t="s">
        <v>1453</v>
      </c>
      <c r="D183" s="53" t="s">
        <v>1452</v>
      </c>
      <c r="E183" s="53" t="s">
        <v>1453</v>
      </c>
      <c r="F183" s="53" t="s">
        <v>1454</v>
      </c>
      <c r="G183" s="53" t="s">
        <v>1455</v>
      </c>
      <c r="H183" s="55">
        <v>20</v>
      </c>
      <c r="I183" s="57">
        <v>9000</v>
      </c>
      <c r="J183" s="48">
        <v>1</v>
      </c>
      <c r="K183" s="48">
        <f t="shared" si="10"/>
        <v>1</v>
      </c>
      <c r="L183" s="48">
        <v>1</v>
      </c>
      <c r="M183" s="48">
        <f t="shared" si="10"/>
        <v>1</v>
      </c>
      <c r="N183" s="49"/>
      <c r="O183" s="49"/>
      <c r="P183" s="49"/>
      <c r="Q183" s="49"/>
      <c r="R183" s="49"/>
      <c r="S183" s="49"/>
      <c r="T183" s="49"/>
    </row>
    <row r="184" spans="1:20">
      <c r="A184" s="40">
        <v>183</v>
      </c>
      <c r="B184" s="52" t="s">
        <v>1466</v>
      </c>
      <c r="C184" s="52" t="s">
        <v>1466</v>
      </c>
      <c r="D184" s="53" t="s">
        <v>1465</v>
      </c>
      <c r="E184" s="53" t="s">
        <v>1466</v>
      </c>
      <c r="F184" s="53" t="s">
        <v>1467</v>
      </c>
      <c r="G184" s="53" t="s">
        <v>1468</v>
      </c>
      <c r="H184" s="55">
        <v>20</v>
      </c>
      <c r="I184" s="57">
        <v>9000</v>
      </c>
      <c r="J184" s="48">
        <v>1</v>
      </c>
      <c r="K184" s="48">
        <f t="shared" si="10"/>
        <v>1</v>
      </c>
      <c r="L184" s="48">
        <v>1</v>
      </c>
      <c r="M184" s="48">
        <f t="shared" si="10"/>
        <v>1</v>
      </c>
      <c r="N184" s="49"/>
      <c r="O184" s="49"/>
      <c r="P184" s="49"/>
      <c r="Q184" s="49"/>
      <c r="R184" s="49"/>
      <c r="S184" s="49"/>
      <c r="T184" s="49"/>
    </row>
    <row r="185" spans="1:20">
      <c r="A185" s="40">
        <v>184</v>
      </c>
      <c r="B185" s="52" t="s">
        <v>1474</v>
      </c>
      <c r="C185" s="52" t="s">
        <v>1474</v>
      </c>
      <c r="D185" s="53" t="s">
        <v>1473</v>
      </c>
      <c r="E185" s="53" t="s">
        <v>1474</v>
      </c>
      <c r="F185" s="53" t="s">
        <v>1475</v>
      </c>
      <c r="G185" s="53" t="s">
        <v>1476</v>
      </c>
      <c r="H185" s="55">
        <v>20</v>
      </c>
      <c r="I185" s="57">
        <v>9000</v>
      </c>
      <c r="J185" s="48">
        <v>1</v>
      </c>
      <c r="K185" s="48">
        <f t="shared" si="10"/>
        <v>1</v>
      </c>
      <c r="L185" s="48">
        <v>1</v>
      </c>
      <c r="M185" s="48">
        <f t="shared" si="10"/>
        <v>1</v>
      </c>
      <c r="N185" s="49"/>
      <c r="O185" s="49"/>
      <c r="P185" s="49"/>
      <c r="Q185" s="49"/>
      <c r="R185" s="49"/>
      <c r="S185" s="49"/>
      <c r="T185" s="49"/>
    </row>
    <row r="186" spans="1:20">
      <c r="A186" s="40">
        <v>185</v>
      </c>
      <c r="B186" s="52" t="s">
        <v>1481</v>
      </c>
      <c r="C186" s="52" t="s">
        <v>1481</v>
      </c>
      <c r="D186" s="53" t="s">
        <v>1480</v>
      </c>
      <c r="E186" s="53" t="s">
        <v>1481</v>
      </c>
      <c r="F186" s="53" t="s">
        <v>1482</v>
      </c>
      <c r="G186" s="53" t="s">
        <v>1483</v>
      </c>
      <c r="H186" s="55">
        <v>20</v>
      </c>
      <c r="I186" s="57">
        <v>9000</v>
      </c>
      <c r="J186" s="48">
        <v>1</v>
      </c>
      <c r="K186" s="48">
        <f t="shared" si="10"/>
        <v>1</v>
      </c>
      <c r="L186" s="48">
        <v>1</v>
      </c>
      <c r="M186" s="48">
        <f t="shared" si="10"/>
        <v>1</v>
      </c>
      <c r="N186" s="49"/>
      <c r="O186" s="49"/>
      <c r="P186" s="49"/>
      <c r="Q186" s="49"/>
      <c r="R186" s="49"/>
      <c r="S186" s="49"/>
      <c r="T186" s="49"/>
    </row>
    <row r="187" spans="1:20">
      <c r="A187" s="40">
        <v>186</v>
      </c>
      <c r="B187" s="52" t="s">
        <v>1520</v>
      </c>
      <c r="C187" s="52" t="s">
        <v>1520</v>
      </c>
      <c r="D187" s="53" t="s">
        <v>1519</v>
      </c>
      <c r="E187" s="53" t="s">
        <v>1520</v>
      </c>
      <c r="F187" s="53" t="s">
        <v>1521</v>
      </c>
      <c r="G187" s="53" t="s">
        <v>1522</v>
      </c>
      <c r="H187" s="55">
        <v>20</v>
      </c>
      <c r="I187" s="57">
        <v>9000</v>
      </c>
      <c r="J187" s="48">
        <v>1</v>
      </c>
      <c r="K187" s="48">
        <f t="shared" si="10"/>
        <v>1</v>
      </c>
      <c r="L187" s="48">
        <v>1</v>
      </c>
      <c r="M187" s="48">
        <f t="shared" si="10"/>
        <v>1</v>
      </c>
      <c r="N187" s="49"/>
      <c r="O187" s="49"/>
      <c r="P187" s="49"/>
      <c r="Q187" s="49"/>
      <c r="R187" s="49"/>
      <c r="S187" s="49"/>
      <c r="T187" s="49"/>
    </row>
    <row r="188" spans="1:20">
      <c r="A188" s="40">
        <v>187</v>
      </c>
      <c r="B188" s="52" t="s">
        <v>1470</v>
      </c>
      <c r="C188" s="52" t="s">
        <v>1470</v>
      </c>
      <c r="D188" s="53" t="s">
        <v>1469</v>
      </c>
      <c r="E188" s="53" t="s">
        <v>1470</v>
      </c>
      <c r="F188" s="53" t="s">
        <v>1471</v>
      </c>
      <c r="G188" s="53" t="s">
        <v>1472</v>
      </c>
      <c r="H188" s="55">
        <v>20</v>
      </c>
      <c r="I188" s="57">
        <v>9000</v>
      </c>
      <c r="J188" s="48">
        <v>1</v>
      </c>
      <c r="K188" s="48">
        <f t="shared" si="10"/>
        <v>1</v>
      </c>
      <c r="L188" s="48">
        <v>1</v>
      </c>
      <c r="M188" s="48">
        <f t="shared" si="10"/>
        <v>1</v>
      </c>
      <c r="N188" s="49"/>
      <c r="O188" s="49"/>
      <c r="P188" s="49"/>
      <c r="Q188" s="49"/>
      <c r="R188" s="49"/>
      <c r="S188" s="49"/>
      <c r="T188" s="49"/>
    </row>
    <row r="189" spans="1:20">
      <c r="A189" s="40">
        <v>188</v>
      </c>
      <c r="B189" s="52" t="s">
        <v>1512</v>
      </c>
      <c r="C189" s="52" t="s">
        <v>1512</v>
      </c>
      <c r="D189" s="53" t="s">
        <v>1511</v>
      </c>
      <c r="E189" s="53" t="s">
        <v>1512</v>
      </c>
      <c r="F189" s="53" t="s">
        <v>1513</v>
      </c>
      <c r="G189" s="53" t="s">
        <v>1514</v>
      </c>
      <c r="H189" s="55">
        <v>20</v>
      </c>
      <c r="I189" s="57">
        <v>9000</v>
      </c>
      <c r="J189" s="48">
        <v>1</v>
      </c>
      <c r="K189" s="48">
        <f t="shared" si="10"/>
        <v>1</v>
      </c>
      <c r="L189" s="48">
        <v>1</v>
      </c>
      <c r="M189" s="48">
        <f t="shared" si="10"/>
        <v>1</v>
      </c>
      <c r="N189" s="49"/>
      <c r="O189" s="49"/>
      <c r="P189" s="49"/>
      <c r="Q189" s="49"/>
      <c r="R189" s="49"/>
      <c r="S189" s="49"/>
      <c r="T189" s="49"/>
    </row>
    <row r="190" spans="1:20" ht="25.5">
      <c r="A190" s="40">
        <v>189</v>
      </c>
      <c r="B190" s="52" t="s">
        <v>1502</v>
      </c>
      <c r="C190" s="52" t="s">
        <v>1502</v>
      </c>
      <c r="D190" s="53" t="s">
        <v>1501</v>
      </c>
      <c r="E190" s="53" t="s">
        <v>1502</v>
      </c>
      <c r="F190" s="53" t="s">
        <v>1503</v>
      </c>
      <c r="G190" s="53" t="s">
        <v>1504</v>
      </c>
      <c r="H190" s="55">
        <v>20</v>
      </c>
      <c r="I190" s="57">
        <v>9000</v>
      </c>
      <c r="J190" s="48">
        <v>1</v>
      </c>
      <c r="K190" s="48">
        <f t="shared" si="10"/>
        <v>1</v>
      </c>
      <c r="L190" s="48">
        <v>1</v>
      </c>
      <c r="M190" s="48">
        <f t="shared" si="10"/>
        <v>1</v>
      </c>
      <c r="N190" s="49"/>
      <c r="O190" s="49"/>
      <c r="P190" s="49"/>
      <c r="Q190" s="49"/>
      <c r="R190" s="49"/>
      <c r="S190" s="49"/>
      <c r="T190" s="49"/>
    </row>
    <row r="191" spans="1:20">
      <c r="A191" s="40">
        <v>190</v>
      </c>
      <c r="B191" s="52" t="s">
        <v>1516</v>
      </c>
      <c r="C191" s="52" t="s">
        <v>1516</v>
      </c>
      <c r="D191" s="53" t="s">
        <v>1515</v>
      </c>
      <c r="E191" s="53" t="s">
        <v>1516</v>
      </c>
      <c r="F191" s="53" t="s">
        <v>1517</v>
      </c>
      <c r="G191" s="53" t="s">
        <v>1518</v>
      </c>
      <c r="H191" s="55">
        <v>20</v>
      </c>
      <c r="I191" s="57">
        <v>9000</v>
      </c>
      <c r="J191" s="48">
        <v>1</v>
      </c>
      <c r="K191" s="48">
        <f t="shared" si="10"/>
        <v>1</v>
      </c>
      <c r="L191" s="48">
        <v>1</v>
      </c>
      <c r="M191" s="48">
        <f t="shared" si="10"/>
        <v>1</v>
      </c>
      <c r="N191" s="49"/>
      <c r="O191" s="49"/>
      <c r="P191" s="49"/>
      <c r="Q191" s="49"/>
      <c r="R191" s="49"/>
      <c r="S191" s="49"/>
      <c r="T191" s="49"/>
    </row>
    <row r="192" spans="1:20">
      <c r="A192" s="40">
        <v>191</v>
      </c>
      <c r="B192" s="52" t="s">
        <v>1449</v>
      </c>
      <c r="C192" s="52" t="s">
        <v>1449</v>
      </c>
      <c r="D192" s="53" t="s">
        <v>1448</v>
      </c>
      <c r="E192" s="53" t="s">
        <v>1449</v>
      </c>
      <c r="F192" s="53" t="s">
        <v>1450</v>
      </c>
      <c r="G192" s="53" t="s">
        <v>1451</v>
      </c>
      <c r="H192" s="55">
        <v>20</v>
      </c>
      <c r="I192" s="57">
        <v>9000</v>
      </c>
      <c r="J192" s="48">
        <v>1</v>
      </c>
      <c r="K192" s="48">
        <f t="shared" si="10"/>
        <v>1</v>
      </c>
      <c r="L192" s="48">
        <v>1</v>
      </c>
      <c r="M192" s="48">
        <f t="shared" si="10"/>
        <v>1</v>
      </c>
      <c r="N192" s="49"/>
      <c r="O192" s="49"/>
      <c r="P192" s="49"/>
      <c r="Q192" s="49"/>
      <c r="R192" s="49"/>
      <c r="S192" s="49"/>
      <c r="T192" s="49"/>
    </row>
    <row r="193" spans="1:20">
      <c r="A193" s="40">
        <v>192</v>
      </c>
      <c r="B193" s="52" t="s">
        <v>1540</v>
      </c>
      <c r="C193" s="52" t="s">
        <v>1540</v>
      </c>
      <c r="D193" s="53" t="s">
        <v>1539</v>
      </c>
      <c r="E193" s="53" t="s">
        <v>1540</v>
      </c>
      <c r="F193" s="53" t="s">
        <v>1541</v>
      </c>
      <c r="G193" s="53" t="s">
        <v>1539</v>
      </c>
      <c r="H193" s="55">
        <v>20</v>
      </c>
      <c r="I193" s="57">
        <v>9000</v>
      </c>
      <c r="J193" s="48">
        <v>1</v>
      </c>
      <c r="K193" s="48">
        <f t="shared" si="10"/>
        <v>1</v>
      </c>
      <c r="L193" s="48">
        <v>1</v>
      </c>
      <c r="M193" s="48">
        <f t="shared" si="10"/>
        <v>1</v>
      </c>
      <c r="N193" s="49"/>
      <c r="O193" s="49"/>
      <c r="P193" s="49"/>
      <c r="Q193" s="49"/>
      <c r="R193" s="49"/>
      <c r="S193" s="49"/>
      <c r="T193" s="49"/>
    </row>
    <row r="194" spans="1:20">
      <c r="A194" s="40">
        <v>193</v>
      </c>
      <c r="B194" s="52" t="s">
        <v>1438</v>
      </c>
      <c r="C194" s="52" t="s">
        <v>1438</v>
      </c>
      <c r="D194" s="53" t="s">
        <v>1437</v>
      </c>
      <c r="E194" s="53" t="s">
        <v>1438</v>
      </c>
      <c r="F194" s="53" t="s">
        <v>1439</v>
      </c>
      <c r="G194" s="53" t="s">
        <v>1440</v>
      </c>
      <c r="H194" s="55">
        <v>20</v>
      </c>
      <c r="I194" s="57">
        <v>9000</v>
      </c>
      <c r="J194" s="48">
        <v>1</v>
      </c>
      <c r="K194" s="48">
        <f t="shared" si="10"/>
        <v>1</v>
      </c>
      <c r="L194" s="48">
        <v>1</v>
      </c>
      <c r="M194" s="48">
        <f t="shared" si="10"/>
        <v>1</v>
      </c>
      <c r="N194" s="49"/>
      <c r="O194" s="49"/>
      <c r="P194" s="49"/>
      <c r="Q194" s="49"/>
      <c r="R194" s="49"/>
      <c r="S194" s="49"/>
      <c r="T194" s="49"/>
    </row>
    <row r="195" spans="1:20">
      <c r="A195" s="40">
        <v>194</v>
      </c>
      <c r="B195" s="52" t="s">
        <v>1552</v>
      </c>
      <c r="C195" s="52" t="s">
        <v>1552</v>
      </c>
      <c r="D195" s="53" t="s">
        <v>1551</v>
      </c>
      <c r="E195" s="53" t="s">
        <v>1552</v>
      </c>
      <c r="F195" s="53" t="s">
        <v>1553</v>
      </c>
      <c r="G195" s="53" t="s">
        <v>1554</v>
      </c>
      <c r="H195" s="55">
        <v>20</v>
      </c>
      <c r="I195" s="57">
        <v>9000</v>
      </c>
      <c r="J195" s="48">
        <v>1</v>
      </c>
      <c r="K195" s="48">
        <f t="shared" si="10"/>
        <v>1</v>
      </c>
      <c r="L195" s="48">
        <v>1</v>
      </c>
      <c r="M195" s="48">
        <f t="shared" si="10"/>
        <v>1</v>
      </c>
      <c r="N195" s="49"/>
      <c r="O195" s="49"/>
      <c r="P195" s="49"/>
      <c r="Q195" s="49"/>
      <c r="R195" s="49"/>
      <c r="S195" s="49"/>
      <c r="T195" s="49"/>
    </row>
    <row r="196" spans="1:20">
      <c r="A196" s="40">
        <v>195</v>
      </c>
      <c r="B196" s="52" t="s">
        <v>1556</v>
      </c>
      <c r="C196" s="52" t="s">
        <v>1556</v>
      </c>
      <c r="D196" s="53" t="s">
        <v>1555</v>
      </c>
      <c r="E196" s="53" t="s">
        <v>1556</v>
      </c>
      <c r="F196" s="53" t="s">
        <v>1557</v>
      </c>
      <c r="G196" s="53" t="s">
        <v>1558</v>
      </c>
      <c r="H196" s="55">
        <v>20</v>
      </c>
      <c r="I196" s="57">
        <v>9000</v>
      </c>
      <c r="J196" s="48">
        <v>1</v>
      </c>
      <c r="K196" s="48">
        <f t="shared" si="10"/>
        <v>1</v>
      </c>
      <c r="L196" s="48">
        <v>1</v>
      </c>
      <c r="M196" s="48">
        <f t="shared" si="10"/>
        <v>1</v>
      </c>
      <c r="N196" s="49"/>
      <c r="O196" s="49"/>
      <c r="P196" s="49"/>
      <c r="Q196" s="49"/>
      <c r="R196" s="49"/>
      <c r="S196" s="49"/>
      <c r="T196" s="49"/>
    </row>
    <row r="197" spans="1:20">
      <c r="A197" s="40">
        <v>196</v>
      </c>
      <c r="B197" s="52" t="s">
        <v>1566</v>
      </c>
      <c r="C197" s="52" t="s">
        <v>1566</v>
      </c>
      <c r="D197" s="53" t="s">
        <v>1565</v>
      </c>
      <c r="E197" s="53" t="s">
        <v>1566</v>
      </c>
      <c r="F197" s="53" t="s">
        <v>1567</v>
      </c>
      <c r="G197" s="53" t="s">
        <v>1568</v>
      </c>
      <c r="H197" s="55">
        <v>20</v>
      </c>
      <c r="I197" s="57">
        <v>9000</v>
      </c>
      <c r="J197" s="48">
        <v>1</v>
      </c>
      <c r="K197" s="48">
        <f t="shared" si="10"/>
        <v>1</v>
      </c>
      <c r="L197" s="48">
        <v>1</v>
      </c>
      <c r="M197" s="48">
        <f t="shared" si="10"/>
        <v>1</v>
      </c>
      <c r="N197" s="49"/>
      <c r="O197" s="49"/>
      <c r="P197" s="49"/>
      <c r="Q197" s="49"/>
      <c r="R197" s="49"/>
      <c r="S197" s="49"/>
      <c r="T197" s="49"/>
    </row>
    <row r="198" spans="1:20">
      <c r="A198" s="40">
        <v>197</v>
      </c>
      <c r="B198" s="52" t="s">
        <v>1570</v>
      </c>
      <c r="C198" s="52" t="s">
        <v>1570</v>
      </c>
      <c r="D198" s="53" t="s">
        <v>1569</v>
      </c>
      <c r="E198" s="53" t="s">
        <v>1570</v>
      </c>
      <c r="F198" s="53" t="s">
        <v>1571</v>
      </c>
      <c r="G198" s="53" t="s">
        <v>1572</v>
      </c>
      <c r="H198" s="55">
        <v>20</v>
      </c>
      <c r="I198" s="57">
        <v>9000</v>
      </c>
      <c r="J198" s="48">
        <v>1</v>
      </c>
      <c r="K198" s="48">
        <f t="shared" si="10"/>
        <v>1</v>
      </c>
      <c r="L198" s="48">
        <v>1</v>
      </c>
      <c r="M198" s="48">
        <f t="shared" si="10"/>
        <v>1</v>
      </c>
      <c r="N198" s="49"/>
      <c r="O198" s="49"/>
      <c r="P198" s="49"/>
      <c r="Q198" s="49"/>
      <c r="R198" s="49"/>
      <c r="S198" s="49"/>
      <c r="T198" s="49"/>
    </row>
    <row r="199" spans="1:20">
      <c r="A199" s="40">
        <v>198</v>
      </c>
      <c r="B199" s="52" t="s">
        <v>1577</v>
      </c>
      <c r="C199" s="52" t="s">
        <v>1577</v>
      </c>
      <c r="D199" s="53" t="s">
        <v>1576</v>
      </c>
      <c r="E199" s="53" t="s">
        <v>1577</v>
      </c>
      <c r="F199" s="53" t="s">
        <v>1578</v>
      </c>
      <c r="G199" s="53" t="s">
        <v>1579</v>
      </c>
      <c r="H199" s="55">
        <v>20</v>
      </c>
      <c r="I199" s="57">
        <v>9000</v>
      </c>
      <c r="J199" s="48">
        <v>1</v>
      </c>
      <c r="K199" s="48">
        <f t="shared" ref="K199:M209" si="13">1/J199</f>
        <v>1</v>
      </c>
      <c r="L199" s="48">
        <v>1</v>
      </c>
      <c r="M199" s="48">
        <f t="shared" si="13"/>
        <v>1</v>
      </c>
      <c r="N199" s="49"/>
      <c r="O199" s="49"/>
      <c r="P199" s="49"/>
      <c r="Q199" s="49"/>
      <c r="R199" s="49"/>
      <c r="S199" s="49"/>
      <c r="T199" s="49"/>
    </row>
    <row r="200" spans="1:20">
      <c r="A200" s="40">
        <v>199</v>
      </c>
      <c r="B200" s="52" t="s">
        <v>1581</v>
      </c>
      <c r="C200" s="52" t="s">
        <v>1581</v>
      </c>
      <c r="D200" s="53" t="s">
        <v>1580</v>
      </c>
      <c r="E200" s="53" t="s">
        <v>1581</v>
      </c>
      <c r="F200" s="53" t="s">
        <v>1582</v>
      </c>
      <c r="G200" s="53" t="s">
        <v>1583</v>
      </c>
      <c r="H200" s="55">
        <v>20</v>
      </c>
      <c r="I200" s="57">
        <v>9000</v>
      </c>
      <c r="J200" s="48">
        <v>1</v>
      </c>
      <c r="K200" s="48">
        <f t="shared" si="13"/>
        <v>1</v>
      </c>
      <c r="L200" s="48">
        <v>1</v>
      </c>
      <c r="M200" s="48">
        <f t="shared" si="13"/>
        <v>1</v>
      </c>
      <c r="N200" s="49"/>
      <c r="O200" s="49"/>
      <c r="P200" s="49"/>
      <c r="Q200" s="49"/>
      <c r="R200" s="49"/>
      <c r="S200" s="49"/>
      <c r="T200" s="49"/>
    </row>
    <row r="201" spans="1:20">
      <c r="A201" s="40">
        <v>200</v>
      </c>
      <c r="B201" s="52" t="s">
        <v>1585</v>
      </c>
      <c r="C201" s="52" t="s">
        <v>1585</v>
      </c>
      <c r="D201" s="53" t="s">
        <v>1584</v>
      </c>
      <c r="E201" s="53" t="s">
        <v>1585</v>
      </c>
      <c r="F201" s="53" t="s">
        <v>1586</v>
      </c>
      <c r="G201" s="53" t="s">
        <v>1587</v>
      </c>
      <c r="H201" s="55">
        <v>20</v>
      </c>
      <c r="I201" s="57">
        <v>9000</v>
      </c>
      <c r="J201" s="48">
        <v>1</v>
      </c>
      <c r="K201" s="48">
        <f t="shared" si="13"/>
        <v>1</v>
      </c>
      <c r="L201" s="48">
        <v>1</v>
      </c>
      <c r="M201" s="48">
        <f t="shared" si="13"/>
        <v>1</v>
      </c>
      <c r="N201" s="49"/>
      <c r="O201" s="49"/>
      <c r="P201" s="49"/>
      <c r="Q201" s="49"/>
      <c r="R201" s="49"/>
      <c r="S201" s="49"/>
      <c r="T201" s="49"/>
    </row>
    <row r="202" spans="1:20">
      <c r="A202" s="40">
        <v>201</v>
      </c>
      <c r="B202" s="52" t="s">
        <v>1607</v>
      </c>
      <c r="C202" s="52" t="s">
        <v>1607</v>
      </c>
      <c r="D202" s="53" t="s">
        <v>1606</v>
      </c>
      <c r="E202" s="53" t="s">
        <v>1607</v>
      </c>
      <c r="F202" s="53" t="s">
        <v>1608</v>
      </c>
      <c r="G202" s="53" t="s">
        <v>1609</v>
      </c>
      <c r="H202" s="55">
        <v>20</v>
      </c>
      <c r="I202" s="57">
        <v>9000</v>
      </c>
      <c r="J202" s="48">
        <v>1</v>
      </c>
      <c r="K202" s="48">
        <f t="shared" si="13"/>
        <v>1</v>
      </c>
      <c r="L202" s="48">
        <v>1</v>
      </c>
      <c r="M202" s="48">
        <f t="shared" si="13"/>
        <v>1</v>
      </c>
      <c r="N202" s="49"/>
      <c r="O202" s="49"/>
      <c r="P202" s="49"/>
      <c r="Q202" s="49"/>
      <c r="R202" s="49"/>
      <c r="S202" s="49"/>
      <c r="T202" s="49"/>
    </row>
    <row r="203" spans="1:20">
      <c r="A203" s="40">
        <v>202</v>
      </c>
      <c r="B203" s="52" t="s">
        <v>1611</v>
      </c>
      <c r="C203" s="52" t="s">
        <v>1611</v>
      </c>
      <c r="D203" s="53" t="s">
        <v>1610</v>
      </c>
      <c r="E203" s="53" t="s">
        <v>1611</v>
      </c>
      <c r="F203" s="53" t="s">
        <v>1612</v>
      </c>
      <c r="G203" s="53" t="s">
        <v>1613</v>
      </c>
      <c r="H203" s="55">
        <v>20</v>
      </c>
      <c r="I203" s="57">
        <v>9000</v>
      </c>
      <c r="J203" s="48">
        <v>1</v>
      </c>
      <c r="K203" s="48">
        <f t="shared" si="13"/>
        <v>1</v>
      </c>
      <c r="L203" s="48">
        <v>1</v>
      </c>
      <c r="M203" s="48">
        <f t="shared" si="13"/>
        <v>1</v>
      </c>
      <c r="N203" s="49"/>
      <c r="O203" s="49"/>
      <c r="P203" s="49"/>
      <c r="Q203" s="49"/>
      <c r="R203" s="49"/>
      <c r="S203" s="49"/>
      <c r="T203" s="49"/>
    </row>
    <row r="204" spans="1:20">
      <c r="A204" s="40">
        <v>203</v>
      </c>
      <c r="B204" s="52" t="s">
        <v>1618</v>
      </c>
      <c r="C204" s="52" t="s">
        <v>1618</v>
      </c>
      <c r="D204" s="53" t="s">
        <v>1617</v>
      </c>
      <c r="E204" s="53" t="s">
        <v>1618</v>
      </c>
      <c r="F204" s="53" t="s">
        <v>1619</v>
      </c>
      <c r="G204" s="53" t="s">
        <v>1620</v>
      </c>
      <c r="H204" s="55">
        <v>20</v>
      </c>
      <c r="I204" s="57">
        <v>9000</v>
      </c>
      <c r="J204" s="48">
        <v>1</v>
      </c>
      <c r="K204" s="48">
        <f t="shared" si="13"/>
        <v>1</v>
      </c>
      <c r="L204" s="48">
        <v>1</v>
      </c>
      <c r="M204" s="48">
        <f t="shared" si="13"/>
        <v>1</v>
      </c>
      <c r="N204" s="49"/>
      <c r="O204" s="49"/>
      <c r="P204" s="49"/>
      <c r="Q204" s="49"/>
      <c r="R204" s="49"/>
      <c r="S204" s="49"/>
      <c r="T204" s="49"/>
    </row>
    <row r="205" spans="1:20">
      <c r="A205" s="40">
        <v>204</v>
      </c>
      <c r="B205" s="52" t="s">
        <v>1627</v>
      </c>
      <c r="C205" s="52" t="s">
        <v>1627</v>
      </c>
      <c r="D205" s="53" t="s">
        <v>1626</v>
      </c>
      <c r="E205" s="53" t="s">
        <v>1627</v>
      </c>
      <c r="F205" s="53" t="s">
        <v>1628</v>
      </c>
      <c r="G205" s="53" t="s">
        <v>1629</v>
      </c>
      <c r="H205" s="55">
        <v>20</v>
      </c>
      <c r="I205" s="57">
        <v>9000</v>
      </c>
      <c r="J205" s="48">
        <v>1</v>
      </c>
      <c r="K205" s="48">
        <f t="shared" si="13"/>
        <v>1</v>
      </c>
      <c r="L205" s="48">
        <v>1</v>
      </c>
      <c r="M205" s="48">
        <f t="shared" si="13"/>
        <v>1</v>
      </c>
      <c r="N205" s="49"/>
      <c r="O205" s="49"/>
      <c r="P205" s="49"/>
      <c r="Q205" s="49"/>
      <c r="R205" s="49"/>
      <c r="S205" s="49"/>
      <c r="T205" s="49"/>
    </row>
    <row r="206" spans="1:20">
      <c r="A206" s="40">
        <v>205</v>
      </c>
      <c r="B206" s="52" t="s">
        <v>1631</v>
      </c>
      <c r="C206" s="52" t="s">
        <v>1631</v>
      </c>
      <c r="D206" s="53" t="s">
        <v>1630</v>
      </c>
      <c r="E206" s="53" t="s">
        <v>1631</v>
      </c>
      <c r="F206" s="53" t="s">
        <v>1632</v>
      </c>
      <c r="G206" s="53" t="s">
        <v>1633</v>
      </c>
      <c r="H206" s="55">
        <v>20</v>
      </c>
      <c r="I206" s="57">
        <v>9000</v>
      </c>
      <c r="J206" s="48">
        <v>1</v>
      </c>
      <c r="K206" s="48">
        <f t="shared" si="13"/>
        <v>1</v>
      </c>
      <c r="L206" s="48">
        <v>1</v>
      </c>
      <c r="M206" s="48">
        <f t="shared" si="13"/>
        <v>1</v>
      </c>
      <c r="N206" s="49"/>
      <c r="O206" s="49"/>
      <c r="P206" s="49"/>
      <c r="Q206" s="49"/>
      <c r="R206" s="49"/>
      <c r="S206" s="49"/>
      <c r="T206" s="49"/>
    </row>
    <row r="207" spans="1:20">
      <c r="A207" s="40">
        <v>206</v>
      </c>
      <c r="B207" s="52" t="s">
        <v>1650</v>
      </c>
      <c r="C207" s="52" t="s">
        <v>1650</v>
      </c>
      <c r="D207" s="53" t="s">
        <v>1649</v>
      </c>
      <c r="E207" s="53" t="s">
        <v>1650</v>
      </c>
      <c r="F207" s="53" t="s">
        <v>1651</v>
      </c>
      <c r="G207" s="53" t="s">
        <v>1652</v>
      </c>
      <c r="H207" s="55">
        <v>20</v>
      </c>
      <c r="I207" s="57">
        <v>9000</v>
      </c>
      <c r="J207" s="48">
        <v>1</v>
      </c>
      <c r="K207" s="48">
        <f t="shared" si="13"/>
        <v>1</v>
      </c>
      <c r="L207" s="48">
        <v>1</v>
      </c>
      <c r="M207" s="48">
        <f t="shared" si="13"/>
        <v>1</v>
      </c>
      <c r="N207" s="49"/>
      <c r="O207" s="49"/>
      <c r="P207" s="49"/>
      <c r="Q207" s="49"/>
      <c r="R207" s="49"/>
      <c r="S207" s="49"/>
      <c r="T207" s="49"/>
    </row>
    <row r="208" spans="1:20">
      <c r="A208" s="40">
        <v>207</v>
      </c>
      <c r="B208" s="52" t="s">
        <v>297</v>
      </c>
      <c r="C208" s="52" t="s">
        <v>297</v>
      </c>
      <c r="D208" s="53" t="s">
        <v>295</v>
      </c>
      <c r="E208" s="53" t="s">
        <v>297</v>
      </c>
      <c r="F208" s="53" t="s">
        <v>298</v>
      </c>
      <c r="G208" s="53" t="s">
        <v>299</v>
      </c>
      <c r="H208" s="55">
        <v>20</v>
      </c>
      <c r="I208" s="57">
        <v>9000</v>
      </c>
      <c r="J208" s="48">
        <v>1</v>
      </c>
      <c r="K208" s="48">
        <f t="shared" si="13"/>
        <v>1</v>
      </c>
      <c r="L208" s="48">
        <v>1</v>
      </c>
      <c r="M208" s="48">
        <f t="shared" si="13"/>
        <v>1</v>
      </c>
      <c r="N208" s="49"/>
      <c r="O208" s="49"/>
      <c r="P208" s="49"/>
      <c r="Q208" s="49"/>
      <c r="R208" s="49"/>
      <c r="S208" s="49"/>
      <c r="T208" s="49"/>
    </row>
    <row r="209" spans="1:20">
      <c r="A209" s="40">
        <v>208</v>
      </c>
      <c r="B209" s="52" t="s">
        <v>1657</v>
      </c>
      <c r="C209" s="52" t="s">
        <v>1657</v>
      </c>
      <c r="D209" s="53" t="s">
        <v>1656</v>
      </c>
      <c r="E209" s="53" t="s">
        <v>1657</v>
      </c>
      <c r="F209" s="53" t="s">
        <v>1658</v>
      </c>
      <c r="G209" s="53" t="s">
        <v>1659</v>
      </c>
      <c r="H209" s="55">
        <v>20</v>
      </c>
      <c r="I209" s="57">
        <v>9000</v>
      </c>
      <c r="J209" s="48">
        <v>1</v>
      </c>
      <c r="K209" s="48">
        <f t="shared" si="13"/>
        <v>1</v>
      </c>
      <c r="L209" s="48">
        <v>1</v>
      </c>
      <c r="M209" s="48">
        <f t="shared" si="13"/>
        <v>1</v>
      </c>
      <c r="N209" s="49"/>
      <c r="O209" s="49"/>
      <c r="P209" s="49"/>
      <c r="Q209" s="49"/>
      <c r="R209" s="49"/>
      <c r="S209" s="49"/>
      <c r="T209" s="49"/>
    </row>
    <row r="210" spans="1:20">
      <c r="A210" s="40">
        <v>209</v>
      </c>
      <c r="B210" s="49"/>
      <c r="C210" s="49"/>
      <c r="D210" s="53" t="s">
        <v>27</v>
      </c>
      <c r="E210" s="53"/>
      <c r="F210" s="53" t="s">
        <v>28</v>
      </c>
      <c r="G210" s="53" t="s">
        <v>29</v>
      </c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:20">
      <c r="A211" s="40">
        <v>210</v>
      </c>
      <c r="B211" s="49"/>
      <c r="C211" s="49"/>
      <c r="D211" s="53" t="s">
        <v>30</v>
      </c>
      <c r="E211" s="53"/>
      <c r="F211" s="53" t="s">
        <v>31</v>
      </c>
      <c r="G211" s="53" t="s">
        <v>32</v>
      </c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:20">
      <c r="A212" s="40">
        <v>211</v>
      </c>
      <c r="B212" s="49"/>
      <c r="C212" s="49"/>
      <c r="D212" s="53" t="s">
        <v>33</v>
      </c>
      <c r="E212" s="53"/>
      <c r="F212" s="53" t="s">
        <v>34</v>
      </c>
      <c r="G212" s="53" t="s">
        <v>35</v>
      </c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>
      <c r="A213" s="40">
        <v>212</v>
      </c>
      <c r="B213" s="49"/>
      <c r="C213" s="49"/>
      <c r="D213" s="53" t="s">
        <v>36</v>
      </c>
      <c r="E213" s="53"/>
      <c r="F213" s="53" t="s">
        <v>37</v>
      </c>
      <c r="G213" s="53" t="s">
        <v>38</v>
      </c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:20" ht="25.5">
      <c r="A214" s="40">
        <v>213</v>
      </c>
      <c r="B214" s="49"/>
      <c r="C214" s="49"/>
      <c r="D214" s="53" t="s">
        <v>39</v>
      </c>
      <c r="E214" s="53"/>
      <c r="F214" s="53" t="s">
        <v>40</v>
      </c>
      <c r="G214" s="53" t="s">
        <v>41</v>
      </c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:20">
      <c r="A215" s="40">
        <v>214</v>
      </c>
      <c r="B215" s="49"/>
      <c r="C215" s="49"/>
      <c r="D215" s="53" t="s">
        <v>42</v>
      </c>
      <c r="E215" s="53"/>
      <c r="F215" s="53" t="s">
        <v>43</v>
      </c>
      <c r="G215" s="53" t="s">
        <v>44</v>
      </c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:20">
      <c r="A216" s="40">
        <v>215</v>
      </c>
      <c r="B216" s="49"/>
      <c r="C216" s="49"/>
      <c r="D216" s="53" t="s">
        <v>49</v>
      </c>
      <c r="E216" s="53"/>
      <c r="F216" s="53" t="s">
        <v>50</v>
      </c>
      <c r="G216" s="53" t="s">
        <v>51</v>
      </c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>
      <c r="A217" s="40">
        <v>216</v>
      </c>
      <c r="B217" s="49"/>
      <c r="C217" s="49"/>
      <c r="D217" s="68" t="s">
        <v>56</v>
      </c>
      <c r="E217" s="68"/>
      <c r="F217" s="68" t="s">
        <v>57</v>
      </c>
      <c r="G217" s="68" t="s">
        <v>58</v>
      </c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:20">
      <c r="A218" s="40">
        <v>217</v>
      </c>
      <c r="B218" s="49"/>
      <c r="C218" s="49"/>
      <c r="D218" s="61" t="s">
        <v>60</v>
      </c>
      <c r="E218" s="61"/>
      <c r="F218" s="61"/>
      <c r="G218" s="61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>
      <c r="A219" s="40">
        <v>218</v>
      </c>
      <c r="B219" s="49"/>
      <c r="C219" s="49"/>
      <c r="D219" s="53" t="s">
        <v>64</v>
      </c>
      <c r="E219" s="53"/>
      <c r="F219" s="53" t="s">
        <v>65</v>
      </c>
      <c r="G219" s="53" t="s">
        <v>66</v>
      </c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</row>
    <row r="220" spans="1:20" ht="25.5">
      <c r="A220" s="40">
        <v>219</v>
      </c>
      <c r="B220" s="49"/>
      <c r="C220" s="49"/>
      <c r="D220" s="53" t="s">
        <v>67</v>
      </c>
      <c r="E220" s="53"/>
      <c r="F220" s="53" t="s">
        <v>68</v>
      </c>
      <c r="G220" s="53" t="s">
        <v>69</v>
      </c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</row>
    <row r="221" spans="1:20">
      <c r="A221" s="40">
        <v>220</v>
      </c>
      <c r="B221" s="49"/>
      <c r="C221" s="49"/>
      <c r="D221" s="68" t="s">
        <v>70</v>
      </c>
      <c r="E221" s="68"/>
      <c r="F221" s="68" t="s">
        <v>71</v>
      </c>
      <c r="G221" s="68" t="s">
        <v>72</v>
      </c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</row>
    <row r="222" spans="1:20" ht="25.5">
      <c r="A222" s="40">
        <v>221</v>
      </c>
      <c r="B222" s="49"/>
      <c r="C222" s="49"/>
      <c r="D222" s="61" t="s">
        <v>77</v>
      </c>
      <c r="E222" s="61"/>
      <c r="F222" s="61" t="s">
        <v>78</v>
      </c>
      <c r="G222" s="61" t="s">
        <v>79</v>
      </c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</row>
    <row r="223" spans="1:20">
      <c r="A223" s="40">
        <v>222</v>
      </c>
      <c r="B223" s="49"/>
      <c r="C223" s="49"/>
      <c r="D223" s="53" t="s">
        <v>80</v>
      </c>
      <c r="E223" s="53"/>
      <c r="F223" s="53" t="s">
        <v>81</v>
      </c>
      <c r="G223" s="53" t="s">
        <v>82</v>
      </c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</row>
    <row r="224" spans="1:20" ht="25.5">
      <c r="A224" s="40">
        <v>223</v>
      </c>
      <c r="B224" s="49"/>
      <c r="C224" s="49"/>
      <c r="D224" s="53" t="s">
        <v>83</v>
      </c>
      <c r="E224" s="53"/>
      <c r="F224" s="53" t="s">
        <v>84</v>
      </c>
      <c r="G224" s="53" t="s">
        <v>85</v>
      </c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:20" ht="51">
      <c r="A225" s="40">
        <v>224</v>
      </c>
      <c r="B225" s="49"/>
      <c r="C225" s="49"/>
      <c r="D225" s="53" t="s">
        <v>90</v>
      </c>
      <c r="E225" s="53"/>
      <c r="F225" s="53" t="s">
        <v>91</v>
      </c>
      <c r="G225" s="53" t="s">
        <v>92</v>
      </c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</row>
    <row r="226" spans="1:20">
      <c r="A226" s="40">
        <v>225</v>
      </c>
      <c r="B226" s="49"/>
      <c r="C226" s="49"/>
      <c r="D226" s="53" t="s">
        <v>98</v>
      </c>
      <c r="E226" s="53"/>
      <c r="F226" s="53"/>
      <c r="G226" s="53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</row>
    <row r="227" spans="1:20" ht="38.25">
      <c r="A227" s="40">
        <v>226</v>
      </c>
      <c r="B227" s="49"/>
      <c r="C227" s="49"/>
      <c r="D227" s="53" t="s">
        <v>102</v>
      </c>
      <c r="E227" s="53"/>
      <c r="F227" s="53" t="s">
        <v>103</v>
      </c>
      <c r="G227" s="53" t="s">
        <v>104</v>
      </c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</row>
    <row r="228" spans="1:20">
      <c r="A228" s="40">
        <v>227</v>
      </c>
      <c r="B228" s="49"/>
      <c r="C228" s="49"/>
      <c r="D228" s="53" t="s">
        <v>105</v>
      </c>
      <c r="E228" s="53"/>
      <c r="F228" s="53" t="s">
        <v>106</v>
      </c>
      <c r="G228" s="53" t="s">
        <v>107</v>
      </c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</row>
    <row r="229" spans="1:20" ht="25.5">
      <c r="A229" s="40">
        <v>228</v>
      </c>
      <c r="B229" s="49"/>
      <c r="C229" s="49"/>
      <c r="D229" s="53" t="s">
        <v>108</v>
      </c>
      <c r="E229" s="53"/>
      <c r="F229" s="53" t="s">
        <v>109</v>
      </c>
      <c r="G229" s="53" t="s">
        <v>110</v>
      </c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</row>
    <row r="230" spans="1:20">
      <c r="A230" s="40">
        <v>229</v>
      </c>
      <c r="B230" s="49"/>
      <c r="C230" s="49"/>
      <c r="D230" s="53" t="s">
        <v>111</v>
      </c>
      <c r="E230" s="53"/>
      <c r="F230" s="53" t="s">
        <v>112</v>
      </c>
      <c r="G230" s="53" t="s">
        <v>113</v>
      </c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</row>
    <row r="231" spans="1:20" ht="38.25">
      <c r="A231" s="40">
        <v>230</v>
      </c>
      <c r="B231" s="49"/>
      <c r="C231" s="49"/>
      <c r="D231" s="53" t="s">
        <v>118</v>
      </c>
      <c r="E231" s="53"/>
      <c r="F231" s="53" t="s">
        <v>119</v>
      </c>
      <c r="G231" s="53" t="s">
        <v>120</v>
      </c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</row>
    <row r="232" spans="1:20" ht="25.5">
      <c r="A232" s="40">
        <v>231</v>
      </c>
      <c r="B232" s="49"/>
      <c r="C232" s="49"/>
      <c r="D232" s="53" t="s">
        <v>121</v>
      </c>
      <c r="E232" s="53"/>
      <c r="F232" s="53" t="s">
        <v>122</v>
      </c>
      <c r="G232" s="53" t="s">
        <v>123</v>
      </c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</row>
    <row r="233" spans="1:20" ht="25.5">
      <c r="A233" s="40">
        <v>232</v>
      </c>
      <c r="B233" s="49"/>
      <c r="C233" s="49"/>
      <c r="D233" s="53" t="s">
        <v>124</v>
      </c>
      <c r="E233" s="53"/>
      <c r="F233" s="53" t="s">
        <v>125</v>
      </c>
      <c r="G233" s="53" t="s">
        <v>126</v>
      </c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</row>
    <row r="234" spans="1:20">
      <c r="A234" s="40">
        <v>233</v>
      </c>
      <c r="B234" s="49"/>
      <c r="C234" s="49"/>
      <c r="D234" s="53" t="s">
        <v>135</v>
      </c>
      <c r="E234" s="53"/>
      <c r="F234" s="53" t="s">
        <v>136</v>
      </c>
      <c r="G234" s="53" t="s">
        <v>137</v>
      </c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</row>
    <row r="235" spans="1:20">
      <c r="A235" s="40">
        <v>234</v>
      </c>
      <c r="B235" s="49"/>
      <c r="C235" s="49"/>
      <c r="D235" s="53" t="s">
        <v>146</v>
      </c>
      <c r="E235" s="53"/>
      <c r="F235" s="53" t="s">
        <v>147</v>
      </c>
      <c r="G235" s="53" t="s">
        <v>148</v>
      </c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:20" ht="25.5">
      <c r="A236" s="40">
        <v>235</v>
      </c>
      <c r="B236" s="49"/>
      <c r="C236" s="49"/>
      <c r="D236" s="53" t="s">
        <v>149</v>
      </c>
      <c r="E236" s="53"/>
      <c r="F236" s="53" t="s">
        <v>150</v>
      </c>
      <c r="G236" s="53" t="s">
        <v>151</v>
      </c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:20">
      <c r="A237" s="40">
        <v>236</v>
      </c>
      <c r="B237" s="49"/>
      <c r="C237" s="49"/>
      <c r="D237" s="68" t="s">
        <v>156</v>
      </c>
      <c r="E237" s="68"/>
      <c r="F237" s="68" t="s">
        <v>157</v>
      </c>
      <c r="G237" s="68" t="s">
        <v>158</v>
      </c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</row>
    <row r="238" spans="1:20">
      <c r="A238" s="40">
        <v>237</v>
      </c>
      <c r="B238" s="49"/>
      <c r="C238" s="49"/>
      <c r="D238" s="61" t="s">
        <v>163</v>
      </c>
      <c r="E238" s="61"/>
      <c r="F238" s="61" t="s">
        <v>164</v>
      </c>
      <c r="G238" s="61" t="s">
        <v>165</v>
      </c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</row>
    <row r="239" spans="1:20">
      <c r="A239" s="40">
        <v>238</v>
      </c>
      <c r="B239" s="49"/>
      <c r="C239" s="49"/>
      <c r="D239" s="53" t="s">
        <v>167</v>
      </c>
      <c r="E239" s="53"/>
      <c r="F239" s="53"/>
      <c r="G239" s="53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:20">
      <c r="A240" s="40">
        <v>239</v>
      </c>
      <c r="B240" s="49"/>
      <c r="C240" s="49"/>
      <c r="D240" s="53" t="s">
        <v>171</v>
      </c>
      <c r="E240" s="53"/>
      <c r="F240" s="53" t="s">
        <v>172</v>
      </c>
      <c r="G240" s="53" t="s">
        <v>173</v>
      </c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</row>
    <row r="241" spans="1:20">
      <c r="A241" s="40">
        <v>240</v>
      </c>
      <c r="B241" s="49"/>
      <c r="C241" s="49"/>
      <c r="D241" s="53" t="s">
        <v>174</v>
      </c>
      <c r="E241" s="53"/>
      <c r="F241" s="53" t="s">
        <v>175</v>
      </c>
      <c r="G241" s="53" t="s">
        <v>176</v>
      </c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:20">
      <c r="A242" s="40">
        <v>241</v>
      </c>
      <c r="B242" s="49"/>
      <c r="C242" s="49"/>
      <c r="D242" s="53" t="s">
        <v>177</v>
      </c>
      <c r="E242" s="53"/>
      <c r="F242" s="53" t="s">
        <v>178</v>
      </c>
      <c r="G242" s="53" t="s">
        <v>179</v>
      </c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</row>
    <row r="243" spans="1:20">
      <c r="A243" s="40">
        <v>242</v>
      </c>
      <c r="B243" s="49"/>
      <c r="C243" s="49"/>
      <c r="D243" s="53" t="s">
        <v>184</v>
      </c>
      <c r="E243" s="53"/>
      <c r="F243" s="53" t="s">
        <v>185</v>
      </c>
      <c r="G243" s="53" t="s">
        <v>186</v>
      </c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25.5">
      <c r="A244" s="40">
        <v>243</v>
      </c>
      <c r="B244" s="49"/>
      <c r="C244" s="49"/>
      <c r="D244" s="53" t="s">
        <v>191</v>
      </c>
      <c r="E244" s="53"/>
      <c r="F244" s="53" t="s">
        <v>192</v>
      </c>
      <c r="G244" s="53" t="s">
        <v>193</v>
      </c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>
      <c r="A245" s="40">
        <v>244</v>
      </c>
      <c r="B245" s="49"/>
      <c r="C245" s="49"/>
      <c r="D245" s="53" t="s">
        <v>194</v>
      </c>
      <c r="E245" s="53"/>
      <c r="F245" s="53" t="s">
        <v>195</v>
      </c>
      <c r="G245" s="53" t="s">
        <v>196</v>
      </c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>
      <c r="A246" s="40">
        <v>245</v>
      </c>
      <c r="B246" s="49"/>
      <c r="C246" s="49"/>
      <c r="D246" s="53" t="s">
        <v>201</v>
      </c>
      <c r="E246" s="53"/>
      <c r="F246" s="53" t="s">
        <v>202</v>
      </c>
      <c r="G246" s="53" t="s">
        <v>203</v>
      </c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</row>
    <row r="247" spans="1:20">
      <c r="A247" s="40">
        <v>246</v>
      </c>
      <c r="B247" s="49"/>
      <c r="C247" s="49"/>
      <c r="D247" s="53" t="s">
        <v>204</v>
      </c>
      <c r="E247" s="53"/>
      <c r="F247" s="53" t="s">
        <v>205</v>
      </c>
      <c r="G247" s="53" t="s">
        <v>206</v>
      </c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>
      <c r="A248" s="40">
        <v>247</v>
      </c>
      <c r="B248" s="49"/>
      <c r="C248" s="49"/>
      <c r="D248" s="53" t="s">
        <v>211</v>
      </c>
      <c r="E248" s="53"/>
      <c r="F248" s="53" t="s">
        <v>212</v>
      </c>
      <c r="G248" s="53" t="s">
        <v>213</v>
      </c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</row>
    <row r="249" spans="1:20">
      <c r="A249" s="40">
        <v>248</v>
      </c>
      <c r="B249" s="49"/>
      <c r="C249" s="49"/>
      <c r="D249" s="53" t="s">
        <v>214</v>
      </c>
      <c r="E249" s="53"/>
      <c r="F249" s="53" t="s">
        <v>215</v>
      </c>
      <c r="G249" s="53" t="s">
        <v>216</v>
      </c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</row>
    <row r="250" spans="1:20">
      <c r="A250" s="40">
        <v>249</v>
      </c>
      <c r="B250" s="49"/>
      <c r="C250" s="49"/>
      <c r="D250" s="53" t="s">
        <v>218</v>
      </c>
      <c r="E250" s="53"/>
      <c r="F250" s="53"/>
      <c r="G250" s="53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</row>
    <row r="251" spans="1:20">
      <c r="A251" s="40">
        <v>250</v>
      </c>
      <c r="B251" s="49"/>
      <c r="C251" s="49"/>
      <c r="D251" s="53" t="s">
        <v>226</v>
      </c>
      <c r="E251" s="53"/>
      <c r="F251" s="53" t="s">
        <v>227</v>
      </c>
      <c r="G251" s="53" t="s">
        <v>228</v>
      </c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</row>
    <row r="252" spans="1:20">
      <c r="A252" s="40">
        <v>251</v>
      </c>
      <c r="B252" s="49"/>
      <c r="C252" s="49"/>
      <c r="D252" s="53" t="s">
        <v>233</v>
      </c>
      <c r="E252" s="53"/>
      <c r="F252" s="53" t="s">
        <v>234</v>
      </c>
      <c r="G252" s="53" t="s">
        <v>235</v>
      </c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</row>
    <row r="253" spans="1:20">
      <c r="A253" s="40">
        <v>252</v>
      </c>
      <c r="B253" s="49"/>
      <c r="C253" s="49"/>
      <c r="D253" s="68" t="s">
        <v>236</v>
      </c>
      <c r="E253" s="68"/>
      <c r="F253" s="68" t="s">
        <v>237</v>
      </c>
      <c r="G253" s="68" t="s">
        <v>238</v>
      </c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</row>
    <row r="254" spans="1:20">
      <c r="A254" s="40">
        <v>253</v>
      </c>
      <c r="B254" s="49"/>
      <c r="C254" s="49"/>
      <c r="D254" s="61" t="s">
        <v>239</v>
      </c>
      <c r="E254" s="61"/>
      <c r="F254" s="61" t="s">
        <v>240</v>
      </c>
      <c r="G254" s="61" t="s">
        <v>241</v>
      </c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</row>
    <row r="255" spans="1:20">
      <c r="A255" s="40">
        <v>254</v>
      </c>
      <c r="B255" s="49"/>
      <c r="C255" s="49"/>
      <c r="D255" s="53" t="s">
        <v>247</v>
      </c>
      <c r="E255" s="53"/>
      <c r="F255" s="53"/>
      <c r="G255" s="53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</row>
    <row r="256" spans="1:20">
      <c r="A256" s="40">
        <v>255</v>
      </c>
      <c r="B256" s="49"/>
      <c r="C256" s="49"/>
      <c r="D256" s="53" t="s">
        <v>251</v>
      </c>
      <c r="E256" s="53"/>
      <c r="F256" s="53" t="s">
        <v>252</v>
      </c>
      <c r="G256" s="53" t="s">
        <v>253</v>
      </c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</row>
    <row r="257" spans="1:20">
      <c r="A257" s="40">
        <v>256</v>
      </c>
      <c r="B257" s="49"/>
      <c r="C257" s="49"/>
      <c r="D257" s="53" t="s">
        <v>254</v>
      </c>
      <c r="E257" s="53"/>
      <c r="F257" s="53" t="s">
        <v>255</v>
      </c>
      <c r="G257" s="53" t="s">
        <v>256</v>
      </c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:20" ht="38.25">
      <c r="A258" s="40">
        <v>257</v>
      </c>
      <c r="B258" s="49"/>
      <c r="C258" s="49"/>
      <c r="D258" s="53" t="s">
        <v>257</v>
      </c>
      <c r="E258" s="53"/>
      <c r="F258" s="53" t="s">
        <v>258</v>
      </c>
      <c r="G258" s="53" t="s">
        <v>259</v>
      </c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</row>
    <row r="259" spans="1:20">
      <c r="A259" s="40">
        <v>258</v>
      </c>
      <c r="B259" s="49"/>
      <c r="C259" s="49"/>
      <c r="D259" s="53" t="s">
        <v>260</v>
      </c>
      <c r="E259" s="53"/>
      <c r="F259" s="53" t="s">
        <v>261</v>
      </c>
      <c r="G259" s="53" t="s">
        <v>262</v>
      </c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</row>
    <row r="260" spans="1:20" ht="25.5">
      <c r="A260" s="40">
        <v>259</v>
      </c>
      <c r="B260" s="49"/>
      <c r="C260" s="49"/>
      <c r="D260" s="53" t="s">
        <v>267</v>
      </c>
      <c r="E260" s="53"/>
      <c r="F260" s="53" t="s">
        <v>268</v>
      </c>
      <c r="G260" s="53" t="s">
        <v>269</v>
      </c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:20">
      <c r="A261" s="40">
        <v>260</v>
      </c>
      <c r="B261" s="49"/>
      <c r="C261" s="49"/>
      <c r="D261" s="53" t="s">
        <v>270</v>
      </c>
      <c r="E261" s="53"/>
      <c r="F261" s="53" t="s">
        <v>271</v>
      </c>
      <c r="G261" s="53" t="s">
        <v>272</v>
      </c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:20" ht="38.25">
      <c r="A262" s="40">
        <v>261</v>
      </c>
      <c r="B262" s="49"/>
      <c r="C262" s="49"/>
      <c r="D262" s="53" t="s">
        <v>273</v>
      </c>
      <c r="E262" s="53"/>
      <c r="F262" s="53" t="s">
        <v>274</v>
      </c>
      <c r="G262" s="53" t="s">
        <v>275</v>
      </c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:20">
      <c r="A263" s="40">
        <v>262</v>
      </c>
      <c r="B263" s="49"/>
      <c r="C263" s="49"/>
      <c r="D263" s="53" t="s">
        <v>277</v>
      </c>
      <c r="E263" s="53"/>
      <c r="F263" s="53"/>
      <c r="G263" s="5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</row>
    <row r="264" spans="1:20">
      <c r="A264" s="40">
        <v>263</v>
      </c>
      <c r="B264" s="49"/>
      <c r="C264" s="49"/>
      <c r="D264" s="53" t="s">
        <v>285</v>
      </c>
      <c r="E264" s="53"/>
      <c r="F264" s="53" t="s">
        <v>286</v>
      </c>
      <c r="G264" s="53" t="s">
        <v>287</v>
      </c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</row>
    <row r="265" spans="1:20">
      <c r="A265" s="40">
        <v>264</v>
      </c>
      <c r="B265" s="49"/>
      <c r="C265" s="49"/>
      <c r="D265" s="53" t="s">
        <v>292</v>
      </c>
      <c r="E265" s="53"/>
      <c r="F265" s="53" t="s">
        <v>293</v>
      </c>
      <c r="G265" s="53" t="s">
        <v>294</v>
      </c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:20">
      <c r="A266" s="40">
        <v>265</v>
      </c>
      <c r="B266" s="49"/>
      <c r="C266" s="49"/>
      <c r="D266" s="53" t="s">
        <v>296</v>
      </c>
      <c r="E266" s="53"/>
      <c r="F266" s="53"/>
      <c r="G266" s="53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:20">
      <c r="A267" s="40">
        <v>266</v>
      </c>
      <c r="B267" s="49"/>
      <c r="C267" s="49"/>
      <c r="D267" s="53" t="s">
        <v>300</v>
      </c>
      <c r="E267" s="53"/>
      <c r="F267" s="53" t="s">
        <v>301</v>
      </c>
      <c r="G267" s="53" t="s">
        <v>302</v>
      </c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</row>
    <row r="268" spans="1:20">
      <c r="A268" s="40">
        <v>267</v>
      </c>
      <c r="B268" s="49"/>
      <c r="C268" s="49"/>
      <c r="D268" s="53" t="s">
        <v>303</v>
      </c>
      <c r="E268" s="53"/>
      <c r="F268" s="53" t="s">
        <v>304</v>
      </c>
      <c r="G268" s="53" t="s">
        <v>305</v>
      </c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:20">
      <c r="A269" s="40">
        <v>268</v>
      </c>
      <c r="B269" s="49"/>
      <c r="C269" s="49"/>
      <c r="D269" s="53" t="s">
        <v>306</v>
      </c>
      <c r="E269" s="53"/>
      <c r="F269" s="53" t="s">
        <v>307</v>
      </c>
      <c r="G269" s="53" t="s">
        <v>308</v>
      </c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</row>
    <row r="270" spans="1:20">
      <c r="A270" s="40">
        <v>269</v>
      </c>
      <c r="B270" s="49"/>
      <c r="C270" s="49"/>
      <c r="D270" s="53" t="s">
        <v>309</v>
      </c>
      <c r="E270" s="53"/>
      <c r="F270" s="53" t="s">
        <v>310</v>
      </c>
      <c r="G270" s="53" t="s">
        <v>311</v>
      </c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:20" ht="25.5">
      <c r="A271" s="40">
        <v>270</v>
      </c>
      <c r="B271" s="49"/>
      <c r="C271" s="49"/>
      <c r="D271" s="53" t="s">
        <v>312</v>
      </c>
      <c r="E271" s="53"/>
      <c r="F271" s="53" t="s">
        <v>313</v>
      </c>
      <c r="G271" s="53" t="s">
        <v>314</v>
      </c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:20">
      <c r="A272" s="40">
        <v>271</v>
      </c>
      <c r="B272" s="49"/>
      <c r="C272" s="49"/>
      <c r="D272" s="53" t="s">
        <v>315</v>
      </c>
      <c r="E272" s="53"/>
      <c r="F272" s="53" t="s">
        <v>316</v>
      </c>
      <c r="G272" s="53" t="s">
        <v>317</v>
      </c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>
      <c r="A273" s="40">
        <v>272</v>
      </c>
      <c r="B273" s="49"/>
      <c r="C273" s="49"/>
      <c r="D273" s="53" t="s">
        <v>326</v>
      </c>
      <c r="E273" s="53"/>
      <c r="F273" s="53" t="s">
        <v>327</v>
      </c>
      <c r="G273" s="53" t="s">
        <v>328</v>
      </c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</row>
    <row r="274" spans="1:20" ht="25.5">
      <c r="A274" s="40">
        <v>273</v>
      </c>
      <c r="B274" s="49"/>
      <c r="C274" s="49"/>
      <c r="D274" s="53" t="s">
        <v>329</v>
      </c>
      <c r="E274" s="53"/>
      <c r="F274" s="53" t="s">
        <v>330</v>
      </c>
      <c r="G274" s="53" t="s">
        <v>331</v>
      </c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</row>
    <row r="275" spans="1:20">
      <c r="A275" s="40">
        <v>274</v>
      </c>
      <c r="B275" s="49"/>
      <c r="C275" s="49"/>
      <c r="D275" s="53" t="s">
        <v>332</v>
      </c>
      <c r="E275" s="53"/>
      <c r="F275" s="53" t="s">
        <v>333</v>
      </c>
      <c r="G275" s="53" t="s">
        <v>334</v>
      </c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</row>
    <row r="276" spans="1:20" ht="38.25">
      <c r="A276" s="40">
        <v>275</v>
      </c>
      <c r="B276" s="49"/>
      <c r="C276" s="49"/>
      <c r="D276" s="53" t="s">
        <v>343</v>
      </c>
      <c r="E276" s="53"/>
      <c r="F276" s="53" t="s">
        <v>344</v>
      </c>
      <c r="G276" s="53" t="s">
        <v>345</v>
      </c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</row>
    <row r="277" spans="1:20" ht="38.25">
      <c r="A277" s="40">
        <v>276</v>
      </c>
      <c r="B277" s="49"/>
      <c r="C277" s="49"/>
      <c r="D277" s="53" t="s">
        <v>346</v>
      </c>
      <c r="E277" s="53"/>
      <c r="F277" s="53" t="s">
        <v>347</v>
      </c>
      <c r="G277" s="53" t="s">
        <v>348</v>
      </c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</row>
    <row r="278" spans="1:20" ht="51">
      <c r="A278" s="40">
        <v>277</v>
      </c>
      <c r="B278" s="49"/>
      <c r="C278" s="49"/>
      <c r="D278" s="53" t="s">
        <v>349</v>
      </c>
      <c r="E278" s="53"/>
      <c r="F278" s="53" t="s">
        <v>350</v>
      </c>
      <c r="G278" s="53" t="s">
        <v>351</v>
      </c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25.5">
      <c r="A279" s="40">
        <v>278</v>
      </c>
      <c r="B279" s="49"/>
      <c r="C279" s="49"/>
      <c r="D279" s="53" t="s">
        <v>356</v>
      </c>
      <c r="E279" s="53"/>
      <c r="F279" s="53" t="s">
        <v>357</v>
      </c>
      <c r="G279" s="53" t="s">
        <v>358</v>
      </c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25.5">
      <c r="A280" s="40">
        <v>279</v>
      </c>
      <c r="B280" s="49"/>
      <c r="C280" s="49"/>
      <c r="D280" s="53" t="s">
        <v>359</v>
      </c>
      <c r="E280" s="53"/>
      <c r="F280" s="53" t="s">
        <v>360</v>
      </c>
      <c r="G280" s="53" t="s">
        <v>361</v>
      </c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</row>
    <row r="281" spans="1:20">
      <c r="A281" s="40">
        <v>280</v>
      </c>
      <c r="B281" s="49"/>
      <c r="C281" s="49"/>
      <c r="D281" s="53" t="s">
        <v>362</v>
      </c>
      <c r="E281" s="53"/>
      <c r="F281" s="53" t="s">
        <v>363</v>
      </c>
      <c r="G281" s="53" t="s">
        <v>364</v>
      </c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</row>
    <row r="282" spans="1:20" ht="25.5">
      <c r="A282" s="40">
        <v>281</v>
      </c>
      <c r="B282" s="49"/>
      <c r="C282" s="49"/>
      <c r="D282" s="53" t="s">
        <v>365</v>
      </c>
      <c r="E282" s="53"/>
      <c r="F282" s="53" t="s">
        <v>366</v>
      </c>
      <c r="G282" s="53" t="s">
        <v>367</v>
      </c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</row>
    <row r="283" spans="1:20">
      <c r="A283" s="40">
        <v>282</v>
      </c>
      <c r="B283" s="49"/>
      <c r="C283" s="49"/>
      <c r="D283" s="53" t="s">
        <v>369</v>
      </c>
      <c r="E283" s="53"/>
      <c r="F283" s="53"/>
      <c r="G283" s="5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</row>
    <row r="284" spans="1:20">
      <c r="A284" s="40">
        <v>283</v>
      </c>
      <c r="B284" s="49"/>
      <c r="C284" s="49"/>
      <c r="D284" s="53" t="s">
        <v>277</v>
      </c>
      <c r="E284" s="53"/>
      <c r="F284" s="53"/>
      <c r="G284" s="53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>
      <c r="A285" s="40">
        <v>284</v>
      </c>
      <c r="B285" s="49"/>
      <c r="C285" s="49"/>
      <c r="D285" s="53" t="s">
        <v>373</v>
      </c>
      <c r="E285" s="53"/>
      <c r="F285" s="53" t="s">
        <v>374</v>
      </c>
      <c r="G285" s="53" t="s">
        <v>375</v>
      </c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</row>
    <row r="286" spans="1:20">
      <c r="A286" s="40">
        <v>285</v>
      </c>
      <c r="B286" s="49"/>
      <c r="C286" s="49"/>
      <c r="D286" s="53" t="s">
        <v>380</v>
      </c>
      <c r="E286" s="53"/>
      <c r="F286" s="53" t="s">
        <v>381</v>
      </c>
      <c r="G286" s="53" t="s">
        <v>382</v>
      </c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</row>
    <row r="287" spans="1:20" ht="25.5">
      <c r="A287" s="40">
        <v>286</v>
      </c>
      <c r="B287" s="49"/>
      <c r="C287" s="49"/>
      <c r="D287" s="53" t="s">
        <v>383</v>
      </c>
      <c r="E287" s="53"/>
      <c r="F287" s="53" t="s">
        <v>384</v>
      </c>
      <c r="G287" s="53" t="s">
        <v>385</v>
      </c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</row>
    <row r="288" spans="1:20">
      <c r="A288" s="40">
        <v>287</v>
      </c>
      <c r="B288" s="49"/>
      <c r="C288" s="49"/>
      <c r="D288" s="53" t="s">
        <v>386</v>
      </c>
      <c r="E288" s="53"/>
      <c r="F288" s="53" t="s">
        <v>387</v>
      </c>
      <c r="G288" s="53" t="s">
        <v>388</v>
      </c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</row>
    <row r="289" spans="1:20" ht="25.5">
      <c r="A289" s="40">
        <v>288</v>
      </c>
      <c r="B289" s="49"/>
      <c r="C289" s="49"/>
      <c r="D289" s="53" t="s">
        <v>389</v>
      </c>
      <c r="E289" s="53"/>
      <c r="F289" s="53" t="s">
        <v>390</v>
      </c>
      <c r="G289" s="53" t="s">
        <v>391</v>
      </c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</row>
    <row r="290" spans="1:20">
      <c r="A290" s="40">
        <v>289</v>
      </c>
      <c r="B290" s="49"/>
      <c r="C290" s="49"/>
      <c r="D290" s="53" t="s">
        <v>393</v>
      </c>
      <c r="E290" s="53"/>
      <c r="F290" s="53"/>
      <c r="G290" s="53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</row>
    <row r="291" spans="1:20">
      <c r="A291" s="40">
        <v>290</v>
      </c>
      <c r="B291" s="49"/>
      <c r="C291" s="49"/>
      <c r="D291" s="53" t="s">
        <v>397</v>
      </c>
      <c r="E291" s="53"/>
      <c r="F291" s="53" t="s">
        <v>398</v>
      </c>
      <c r="G291" s="53" t="s">
        <v>399</v>
      </c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</row>
    <row r="292" spans="1:20">
      <c r="A292" s="40">
        <v>291</v>
      </c>
      <c r="B292" s="49"/>
      <c r="C292" s="49"/>
      <c r="D292" s="53" t="s">
        <v>400</v>
      </c>
      <c r="E292" s="53"/>
      <c r="F292" s="53" t="s">
        <v>401</v>
      </c>
      <c r="G292" s="53" t="s">
        <v>402</v>
      </c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</row>
    <row r="293" spans="1:20">
      <c r="A293" s="40">
        <v>292</v>
      </c>
      <c r="B293" s="49"/>
      <c r="C293" s="49"/>
      <c r="D293" s="53" t="s">
        <v>407</v>
      </c>
      <c r="E293" s="53"/>
      <c r="F293" s="53" t="s">
        <v>408</v>
      </c>
      <c r="G293" s="53" t="s">
        <v>409</v>
      </c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</row>
    <row r="294" spans="1:20" ht="25.5">
      <c r="A294" s="40">
        <v>293</v>
      </c>
      <c r="B294" s="49"/>
      <c r="C294" s="49"/>
      <c r="D294" s="53" t="s">
        <v>410</v>
      </c>
      <c r="E294" s="53"/>
      <c r="F294" s="53" t="s">
        <v>411</v>
      </c>
      <c r="G294" s="53" t="s">
        <v>412</v>
      </c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</row>
    <row r="295" spans="1:20">
      <c r="A295" s="40">
        <v>294</v>
      </c>
      <c r="B295" s="49"/>
      <c r="C295" s="49"/>
      <c r="D295" s="53" t="s">
        <v>413</v>
      </c>
      <c r="E295" s="53"/>
      <c r="F295" s="53" t="s">
        <v>414</v>
      </c>
      <c r="G295" s="53" t="s">
        <v>415</v>
      </c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</row>
    <row r="296" spans="1:20">
      <c r="A296" s="40">
        <v>295</v>
      </c>
      <c r="B296" s="49"/>
      <c r="C296" s="49"/>
      <c r="D296" s="53" t="s">
        <v>416</v>
      </c>
      <c r="E296" s="53"/>
      <c r="F296" s="53" t="s">
        <v>417</v>
      </c>
      <c r="G296" s="53" t="s">
        <v>418</v>
      </c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</row>
    <row r="297" spans="1:20" ht="38.25">
      <c r="A297" s="40">
        <v>296</v>
      </c>
      <c r="B297" s="49"/>
      <c r="C297" s="49"/>
      <c r="D297" s="53" t="s">
        <v>419</v>
      </c>
      <c r="E297" s="53"/>
      <c r="F297" s="53" t="s">
        <v>420</v>
      </c>
      <c r="G297" s="53" t="s">
        <v>421</v>
      </c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</row>
    <row r="298" spans="1:20">
      <c r="A298" s="40">
        <v>297</v>
      </c>
      <c r="B298" s="49"/>
      <c r="C298" s="49"/>
      <c r="D298" s="53" t="s">
        <v>423</v>
      </c>
      <c r="E298" s="53"/>
      <c r="F298" s="53"/>
      <c r="G298" s="53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</row>
    <row r="299" spans="1:20">
      <c r="A299" s="40">
        <v>298</v>
      </c>
      <c r="B299" s="49"/>
      <c r="C299" s="49"/>
      <c r="D299" s="53" t="s">
        <v>425</v>
      </c>
      <c r="E299" s="53"/>
      <c r="F299" s="53" t="s">
        <v>426</v>
      </c>
      <c r="G299" s="53" t="s">
        <v>427</v>
      </c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</row>
    <row r="300" spans="1:20">
      <c r="A300" s="40">
        <v>299</v>
      </c>
      <c r="B300" s="49"/>
      <c r="C300" s="49"/>
      <c r="D300" s="53" t="s">
        <v>432</v>
      </c>
      <c r="E300" s="53"/>
      <c r="F300" s="53" t="s">
        <v>433</v>
      </c>
      <c r="G300" s="53" t="s">
        <v>434</v>
      </c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</row>
    <row r="301" spans="1:20" ht="25.5">
      <c r="A301" s="40">
        <v>300</v>
      </c>
      <c r="B301" s="49"/>
      <c r="C301" s="49"/>
      <c r="D301" s="68" t="s">
        <v>435</v>
      </c>
      <c r="E301" s="68"/>
      <c r="F301" s="68" t="s">
        <v>436</v>
      </c>
      <c r="G301" s="68" t="s">
        <v>437</v>
      </c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</row>
    <row r="302" spans="1:20">
      <c r="A302" s="40">
        <v>301</v>
      </c>
      <c r="B302" s="49"/>
      <c r="C302" s="49"/>
      <c r="D302" s="61" t="s">
        <v>438</v>
      </c>
      <c r="E302" s="61"/>
      <c r="F302" s="61" t="s">
        <v>439</v>
      </c>
      <c r="G302" s="61" t="s">
        <v>440</v>
      </c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</row>
    <row r="303" spans="1:20">
      <c r="A303" s="40">
        <v>302</v>
      </c>
      <c r="B303" s="49"/>
      <c r="C303" s="49"/>
      <c r="D303" s="53" t="s">
        <v>442</v>
      </c>
      <c r="E303" s="53"/>
      <c r="F303" s="53"/>
      <c r="G303" s="53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</row>
    <row r="304" spans="1:20">
      <c r="A304" s="40">
        <v>303</v>
      </c>
      <c r="B304" s="49"/>
      <c r="C304" s="49"/>
      <c r="D304" s="53" t="s">
        <v>446</v>
      </c>
      <c r="E304" s="53"/>
      <c r="F304" s="53" t="s">
        <v>447</v>
      </c>
      <c r="G304" s="53" t="s">
        <v>448</v>
      </c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</row>
    <row r="305" spans="1:20" ht="25.5">
      <c r="A305" s="40">
        <v>304</v>
      </c>
      <c r="B305" s="49"/>
      <c r="C305" s="49"/>
      <c r="D305" s="53" t="s">
        <v>453</v>
      </c>
      <c r="E305" s="53"/>
      <c r="F305" s="53" t="s">
        <v>454</v>
      </c>
      <c r="G305" s="53" t="s">
        <v>455</v>
      </c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</row>
    <row r="306" spans="1:20">
      <c r="A306" s="40">
        <v>305</v>
      </c>
      <c r="B306" s="49"/>
      <c r="C306" s="49"/>
      <c r="D306" s="53" t="s">
        <v>167</v>
      </c>
      <c r="E306" s="53"/>
      <c r="F306" s="53"/>
      <c r="G306" s="53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</row>
    <row r="307" spans="1:20">
      <c r="A307" s="40">
        <v>306</v>
      </c>
      <c r="B307" s="49"/>
      <c r="C307" s="49"/>
      <c r="D307" s="53" t="s">
        <v>468</v>
      </c>
      <c r="E307" s="53"/>
      <c r="F307" s="53" t="s">
        <v>469</v>
      </c>
      <c r="G307" s="53" t="s">
        <v>470</v>
      </c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</row>
    <row r="308" spans="1:20">
      <c r="A308" s="40">
        <v>307</v>
      </c>
      <c r="B308" s="49"/>
      <c r="C308" s="49"/>
      <c r="D308" s="53" t="s">
        <v>471</v>
      </c>
      <c r="E308" s="53"/>
      <c r="F308" s="53" t="s">
        <v>472</v>
      </c>
      <c r="G308" s="53" t="s">
        <v>473</v>
      </c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</row>
    <row r="309" spans="1:20">
      <c r="A309" s="40">
        <v>308</v>
      </c>
      <c r="B309" s="49"/>
      <c r="C309" s="49"/>
      <c r="D309" s="53" t="s">
        <v>479</v>
      </c>
      <c r="E309" s="53"/>
      <c r="F309" s="53"/>
      <c r="G309" s="53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</row>
    <row r="310" spans="1:20">
      <c r="A310" s="40">
        <v>309</v>
      </c>
      <c r="B310" s="49"/>
      <c r="C310" s="49"/>
      <c r="D310" s="68" t="s">
        <v>483</v>
      </c>
      <c r="E310" s="68"/>
      <c r="F310" s="68" t="s">
        <v>484</v>
      </c>
      <c r="G310" s="68" t="s">
        <v>485</v>
      </c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</row>
    <row r="311" spans="1:20">
      <c r="A311" s="40">
        <v>310</v>
      </c>
      <c r="B311" s="49"/>
      <c r="C311" s="49"/>
      <c r="D311" s="61" t="s">
        <v>490</v>
      </c>
      <c r="E311" s="61"/>
      <c r="F311" s="61" t="s">
        <v>491</v>
      </c>
      <c r="G311" s="61" t="s">
        <v>492</v>
      </c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</row>
    <row r="312" spans="1:20" ht="25.5">
      <c r="A312" s="40">
        <v>311</v>
      </c>
      <c r="B312" s="49"/>
      <c r="C312" s="49"/>
      <c r="D312" s="53" t="s">
        <v>497</v>
      </c>
      <c r="E312" s="53"/>
      <c r="F312" s="53" t="s">
        <v>498</v>
      </c>
      <c r="G312" s="53" t="s">
        <v>499</v>
      </c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</row>
    <row r="313" spans="1:20">
      <c r="A313" s="40">
        <v>312</v>
      </c>
      <c r="B313" s="49"/>
      <c r="C313" s="49"/>
      <c r="D313" s="53" t="s">
        <v>500</v>
      </c>
      <c r="E313" s="53"/>
      <c r="F313" s="53" t="s">
        <v>501</v>
      </c>
      <c r="G313" s="53" t="s">
        <v>500</v>
      </c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</row>
    <row r="314" spans="1:20">
      <c r="A314" s="40">
        <v>313</v>
      </c>
      <c r="B314" s="49"/>
      <c r="C314" s="49"/>
      <c r="D314" s="53" t="s">
        <v>503</v>
      </c>
      <c r="E314" s="53"/>
      <c r="F314" s="53"/>
      <c r="G314" s="53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</row>
    <row r="315" spans="1:20">
      <c r="A315" s="40">
        <v>314</v>
      </c>
      <c r="B315" s="49"/>
      <c r="C315" s="49"/>
      <c r="D315" s="68" t="s">
        <v>503</v>
      </c>
      <c r="E315" s="68"/>
      <c r="F315" s="68"/>
      <c r="G315" s="68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</row>
    <row r="316" spans="1:20" ht="25.5">
      <c r="A316" s="40">
        <v>315</v>
      </c>
      <c r="B316" s="49"/>
      <c r="C316" s="49"/>
      <c r="D316" s="61" t="s">
        <v>507</v>
      </c>
      <c r="E316" s="61"/>
      <c r="F316" s="61" t="s">
        <v>508</v>
      </c>
      <c r="G316" s="61" t="s">
        <v>509</v>
      </c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</row>
    <row r="317" spans="1:20" ht="25.5">
      <c r="A317" s="40">
        <v>316</v>
      </c>
      <c r="B317" s="49"/>
      <c r="C317" s="49"/>
      <c r="D317" s="53" t="s">
        <v>510</v>
      </c>
      <c r="E317" s="53"/>
      <c r="F317" s="53" t="s">
        <v>511</v>
      </c>
      <c r="G317" s="53" t="s">
        <v>512</v>
      </c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</row>
    <row r="318" spans="1:20" ht="25.5">
      <c r="A318" s="40">
        <v>317</v>
      </c>
      <c r="B318" s="49"/>
      <c r="C318" s="49"/>
      <c r="D318" s="53" t="s">
        <v>513</v>
      </c>
      <c r="E318" s="53"/>
      <c r="F318" s="53" t="s">
        <v>514</v>
      </c>
      <c r="G318" s="53" t="s">
        <v>515</v>
      </c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</row>
    <row r="319" spans="1:20">
      <c r="A319" s="40">
        <v>318</v>
      </c>
      <c r="B319" s="49"/>
      <c r="C319" s="49"/>
      <c r="D319" s="53" t="s">
        <v>516</v>
      </c>
      <c r="E319" s="53"/>
      <c r="F319" s="53" t="s">
        <v>517</v>
      </c>
      <c r="G319" s="53" t="s">
        <v>518</v>
      </c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</row>
    <row r="320" spans="1:20">
      <c r="A320" s="40">
        <v>319</v>
      </c>
      <c r="B320" s="49"/>
      <c r="C320" s="49"/>
      <c r="D320" s="53" t="s">
        <v>527</v>
      </c>
      <c r="E320" s="53"/>
      <c r="F320" s="53" t="s">
        <v>528</v>
      </c>
      <c r="G320" s="53" t="s">
        <v>529</v>
      </c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</row>
    <row r="321" spans="1:20">
      <c r="A321" s="40">
        <v>320</v>
      </c>
      <c r="B321" s="49"/>
      <c r="C321" s="49"/>
      <c r="D321" s="53" t="s">
        <v>530</v>
      </c>
      <c r="E321" s="53"/>
      <c r="F321" s="53" t="s">
        <v>531</v>
      </c>
      <c r="G321" s="53" t="s">
        <v>532</v>
      </c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</row>
    <row r="322" spans="1:20">
      <c r="A322" s="40">
        <v>321</v>
      </c>
      <c r="B322" s="49"/>
      <c r="C322" s="49"/>
      <c r="D322" s="53" t="s">
        <v>533</v>
      </c>
      <c r="E322" s="53"/>
      <c r="F322" s="53" t="s">
        <v>534</v>
      </c>
      <c r="G322" s="53" t="s">
        <v>535</v>
      </c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</row>
    <row r="323" spans="1:20">
      <c r="A323" s="40">
        <v>322</v>
      </c>
      <c r="B323" s="49"/>
      <c r="C323" s="49"/>
      <c r="D323" s="53" t="s">
        <v>536</v>
      </c>
      <c r="E323" s="53"/>
      <c r="F323" s="53" t="s">
        <v>537</v>
      </c>
      <c r="G323" s="53" t="s">
        <v>538</v>
      </c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</row>
    <row r="324" spans="1:20" ht="25.5">
      <c r="A324" s="40">
        <v>323</v>
      </c>
      <c r="B324" s="49"/>
      <c r="C324" s="49"/>
      <c r="D324" s="68" t="s">
        <v>539</v>
      </c>
      <c r="E324" s="68"/>
      <c r="F324" s="68" t="s">
        <v>540</v>
      </c>
      <c r="G324" s="68" t="s">
        <v>541</v>
      </c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</row>
    <row r="325" spans="1:20">
      <c r="A325" s="40">
        <v>324</v>
      </c>
      <c r="B325" s="49"/>
      <c r="C325" s="49"/>
      <c r="D325" s="61" t="s">
        <v>543</v>
      </c>
      <c r="E325" s="61"/>
      <c r="F325" s="61"/>
      <c r="G325" s="61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</row>
    <row r="326" spans="1:20">
      <c r="A326" s="40">
        <v>325</v>
      </c>
      <c r="B326" s="49"/>
      <c r="C326" s="49"/>
      <c r="D326" s="53" t="s">
        <v>393</v>
      </c>
      <c r="E326" s="53"/>
      <c r="F326" s="53"/>
      <c r="G326" s="53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</row>
    <row r="327" spans="1:20">
      <c r="A327" s="40">
        <v>326</v>
      </c>
      <c r="B327" s="49"/>
      <c r="C327" s="49"/>
      <c r="D327" s="53" t="s">
        <v>547</v>
      </c>
      <c r="E327" s="53"/>
      <c r="F327" s="53" t="s">
        <v>548</v>
      </c>
      <c r="G327" s="53" t="s">
        <v>549</v>
      </c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</row>
    <row r="328" spans="1:20">
      <c r="A328" s="40">
        <v>327</v>
      </c>
      <c r="B328" s="49"/>
      <c r="C328" s="49"/>
      <c r="D328" s="53" t="s">
        <v>550</v>
      </c>
      <c r="E328" s="53"/>
      <c r="F328" s="53" t="s">
        <v>551</v>
      </c>
      <c r="G328" s="53" t="s">
        <v>552</v>
      </c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</row>
    <row r="329" spans="1:20" ht="38.25">
      <c r="A329" s="40">
        <v>328</v>
      </c>
      <c r="B329" s="49"/>
      <c r="C329" s="49"/>
      <c r="D329" s="53" t="s">
        <v>568</v>
      </c>
      <c r="E329" s="53"/>
      <c r="F329" s="53" t="s">
        <v>569</v>
      </c>
      <c r="G329" s="53" t="s">
        <v>570</v>
      </c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</row>
    <row r="330" spans="1:20" ht="38.25">
      <c r="A330" s="40">
        <v>329</v>
      </c>
      <c r="B330" s="49"/>
      <c r="C330" s="49"/>
      <c r="D330" s="53" t="s">
        <v>571</v>
      </c>
      <c r="E330" s="53"/>
      <c r="F330" s="53" t="s">
        <v>572</v>
      </c>
      <c r="G330" s="53" t="s">
        <v>573</v>
      </c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</row>
    <row r="331" spans="1:20">
      <c r="A331" s="40">
        <v>330</v>
      </c>
      <c r="B331" s="49"/>
      <c r="C331" s="49"/>
      <c r="D331" s="53" t="s">
        <v>574</v>
      </c>
      <c r="E331" s="53"/>
      <c r="F331" s="53" t="s">
        <v>575</v>
      </c>
      <c r="G331" s="53" t="s">
        <v>576</v>
      </c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</row>
    <row r="332" spans="1:20">
      <c r="A332" s="40">
        <v>331</v>
      </c>
      <c r="B332" s="49"/>
      <c r="C332" s="49"/>
      <c r="D332" s="53" t="s">
        <v>577</v>
      </c>
      <c r="E332" s="53"/>
      <c r="F332" s="53" t="s">
        <v>578</v>
      </c>
      <c r="G332" s="53" t="s">
        <v>579</v>
      </c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</row>
    <row r="333" spans="1:20">
      <c r="A333" s="40">
        <v>332</v>
      </c>
      <c r="B333" s="49"/>
      <c r="C333" s="49"/>
      <c r="D333" s="53" t="s">
        <v>580</v>
      </c>
      <c r="E333" s="53"/>
      <c r="F333" s="53" t="s">
        <v>581</v>
      </c>
      <c r="G333" s="53" t="s">
        <v>582</v>
      </c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</row>
    <row r="334" spans="1:20">
      <c r="A334" s="40">
        <v>333</v>
      </c>
      <c r="B334" s="49"/>
      <c r="C334" s="49"/>
      <c r="D334" s="53" t="s">
        <v>583</v>
      </c>
      <c r="E334" s="53"/>
      <c r="F334" s="53" t="s">
        <v>584</v>
      </c>
      <c r="G334" s="53" t="s">
        <v>585</v>
      </c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</row>
    <row r="335" spans="1:20" ht="25.5">
      <c r="A335" s="40">
        <v>334</v>
      </c>
      <c r="B335" s="49"/>
      <c r="C335" s="49"/>
      <c r="D335" s="68" t="s">
        <v>586</v>
      </c>
      <c r="E335" s="68"/>
      <c r="F335" s="68" t="s">
        <v>587</v>
      </c>
      <c r="G335" s="68" t="s">
        <v>588</v>
      </c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</row>
    <row r="336" spans="1:20">
      <c r="A336" s="40">
        <v>335</v>
      </c>
      <c r="B336" s="49"/>
      <c r="C336" s="49"/>
      <c r="D336" s="61" t="s">
        <v>442</v>
      </c>
      <c r="E336" s="61"/>
      <c r="F336" s="61"/>
      <c r="G336" s="61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</row>
    <row r="337" spans="1:20" ht="51">
      <c r="A337" s="40">
        <v>336</v>
      </c>
      <c r="B337" s="49"/>
      <c r="C337" s="49"/>
      <c r="D337" s="68" t="s">
        <v>593</v>
      </c>
      <c r="E337" s="68"/>
      <c r="F337" s="68" t="s">
        <v>594</v>
      </c>
      <c r="G337" s="68" t="s">
        <v>595</v>
      </c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</row>
    <row r="338" spans="1:20">
      <c r="A338" s="40">
        <v>337</v>
      </c>
      <c r="B338" s="49"/>
      <c r="C338" s="49"/>
      <c r="D338" s="61" t="s">
        <v>600</v>
      </c>
      <c r="E338" s="61"/>
      <c r="F338" s="61" t="s">
        <v>601</v>
      </c>
      <c r="G338" s="61" t="s">
        <v>602</v>
      </c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</row>
    <row r="339" spans="1:20">
      <c r="A339" s="40">
        <v>338</v>
      </c>
      <c r="B339" s="49"/>
      <c r="C339" s="49"/>
      <c r="D339" s="53" t="s">
        <v>603</v>
      </c>
      <c r="E339" s="53"/>
      <c r="F339" s="53" t="s">
        <v>604</v>
      </c>
      <c r="G339" s="53" t="s">
        <v>605</v>
      </c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</row>
    <row r="340" spans="1:20">
      <c r="A340" s="40">
        <v>339</v>
      </c>
      <c r="B340" s="49"/>
      <c r="C340" s="49"/>
      <c r="D340" s="53" t="s">
        <v>614</v>
      </c>
      <c r="E340" s="53"/>
      <c r="F340" s="53" t="s">
        <v>615</v>
      </c>
      <c r="G340" s="53" t="s">
        <v>616</v>
      </c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</row>
    <row r="341" spans="1:20">
      <c r="A341" s="40">
        <v>340</v>
      </c>
      <c r="B341" s="49"/>
      <c r="C341" s="49"/>
      <c r="D341" s="53" t="s">
        <v>625</v>
      </c>
      <c r="E341" s="53"/>
      <c r="F341" s="53" t="s">
        <v>626</v>
      </c>
      <c r="G341" s="53" t="s">
        <v>627</v>
      </c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</row>
    <row r="342" spans="1:20" ht="51">
      <c r="A342" s="40">
        <v>341</v>
      </c>
      <c r="B342" s="49"/>
      <c r="C342" s="49"/>
      <c r="D342" s="53" t="s">
        <v>628</v>
      </c>
      <c r="E342" s="53"/>
      <c r="F342" s="53" t="s">
        <v>629</v>
      </c>
      <c r="G342" s="53" t="s">
        <v>630</v>
      </c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</row>
    <row r="343" spans="1:20">
      <c r="A343" s="40">
        <v>342</v>
      </c>
      <c r="B343" s="49"/>
      <c r="C343" s="49"/>
      <c r="D343" s="53" t="s">
        <v>635</v>
      </c>
      <c r="E343" s="53"/>
      <c r="F343" s="53" t="s">
        <v>636</v>
      </c>
      <c r="G343" s="53" t="s">
        <v>637</v>
      </c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</row>
    <row r="344" spans="1:20">
      <c r="A344" s="40">
        <v>343</v>
      </c>
      <c r="B344" s="49"/>
      <c r="C344" s="49"/>
      <c r="D344" s="68" t="s">
        <v>638</v>
      </c>
      <c r="E344" s="68"/>
      <c r="F344" s="68" t="s">
        <v>639</v>
      </c>
      <c r="G344" s="68" t="s">
        <v>640</v>
      </c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</row>
    <row r="345" spans="1:20">
      <c r="A345" s="40">
        <v>344</v>
      </c>
      <c r="B345" s="49"/>
      <c r="C345" s="49"/>
      <c r="D345" s="61" t="s">
        <v>649</v>
      </c>
      <c r="E345" s="61"/>
      <c r="F345" s="61" t="s">
        <v>650</v>
      </c>
      <c r="G345" s="61" t="s">
        <v>651</v>
      </c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</row>
    <row r="346" spans="1:20">
      <c r="A346" s="40">
        <v>345</v>
      </c>
      <c r="B346" s="49"/>
      <c r="C346" s="49"/>
      <c r="D346" s="53" t="s">
        <v>656</v>
      </c>
      <c r="E346" s="53"/>
      <c r="F346" s="53" t="s">
        <v>657</v>
      </c>
      <c r="G346" s="53" t="s">
        <v>658</v>
      </c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</row>
    <row r="347" spans="1:20">
      <c r="A347" s="40">
        <v>346</v>
      </c>
      <c r="B347" s="49"/>
      <c r="C347" s="49"/>
      <c r="D347" s="53" t="s">
        <v>98</v>
      </c>
      <c r="E347" s="53"/>
      <c r="F347" s="53"/>
      <c r="G347" s="53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</row>
    <row r="348" spans="1:20">
      <c r="A348" s="40">
        <v>347</v>
      </c>
      <c r="B348" s="49"/>
      <c r="C348" s="49"/>
      <c r="D348" s="53" t="s">
        <v>659</v>
      </c>
      <c r="E348" s="53"/>
      <c r="F348" s="53" t="s">
        <v>660</v>
      </c>
      <c r="G348" s="53" t="s">
        <v>661</v>
      </c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</row>
    <row r="349" spans="1:20">
      <c r="A349" s="40">
        <v>348</v>
      </c>
      <c r="B349" s="49"/>
      <c r="C349" s="49"/>
      <c r="D349" s="53" t="s">
        <v>667</v>
      </c>
      <c r="E349" s="53"/>
      <c r="F349" s="53"/>
      <c r="G349" s="53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</row>
    <row r="350" spans="1:20">
      <c r="A350" s="40">
        <v>349</v>
      </c>
      <c r="B350" s="49"/>
      <c r="C350" s="49"/>
      <c r="D350" s="53" t="s">
        <v>678</v>
      </c>
      <c r="E350" s="53"/>
      <c r="F350" s="53" t="s">
        <v>679</v>
      </c>
      <c r="G350" s="53" t="s">
        <v>680</v>
      </c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</row>
    <row r="351" spans="1:20">
      <c r="A351" s="40">
        <v>350</v>
      </c>
      <c r="B351" s="49"/>
      <c r="C351" s="49"/>
      <c r="D351" s="53" t="s">
        <v>689</v>
      </c>
      <c r="E351" s="53"/>
      <c r="F351" s="53" t="s">
        <v>690</v>
      </c>
      <c r="G351" s="53" t="s">
        <v>691</v>
      </c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</row>
    <row r="352" spans="1:20" ht="25.5">
      <c r="A352" s="40">
        <v>351</v>
      </c>
      <c r="B352" s="49"/>
      <c r="C352" s="49"/>
      <c r="D352" s="53" t="s">
        <v>696</v>
      </c>
      <c r="E352" s="53"/>
      <c r="F352" s="53" t="s">
        <v>697</v>
      </c>
      <c r="G352" s="53" t="s">
        <v>698</v>
      </c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</row>
    <row r="353" spans="1:20" ht="38.25">
      <c r="A353" s="40">
        <v>352</v>
      </c>
      <c r="B353" s="49"/>
      <c r="C353" s="49"/>
      <c r="D353" s="53" t="s">
        <v>703</v>
      </c>
      <c r="E353" s="53"/>
      <c r="F353" s="53" t="s">
        <v>704</v>
      </c>
      <c r="G353" s="53" t="s">
        <v>705</v>
      </c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</row>
    <row r="354" spans="1:20">
      <c r="A354" s="40">
        <v>353</v>
      </c>
      <c r="B354" s="49"/>
      <c r="C354" s="49"/>
      <c r="D354" s="53" t="s">
        <v>706</v>
      </c>
      <c r="E354" s="53"/>
      <c r="F354" s="53" t="s">
        <v>707</v>
      </c>
      <c r="G354" s="53" t="s">
        <v>708</v>
      </c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</row>
    <row r="355" spans="1:20" ht="25.5">
      <c r="A355" s="40">
        <v>354</v>
      </c>
      <c r="B355" s="49"/>
      <c r="C355" s="49"/>
      <c r="D355" s="53" t="s">
        <v>713</v>
      </c>
      <c r="E355" s="53"/>
      <c r="F355" s="53" t="s">
        <v>714</v>
      </c>
      <c r="G355" s="53" t="s">
        <v>715</v>
      </c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</row>
    <row r="356" spans="1:20" ht="25.5">
      <c r="A356" s="40">
        <v>355</v>
      </c>
      <c r="B356" s="49"/>
      <c r="C356" s="49"/>
      <c r="D356" s="53" t="s">
        <v>716</v>
      </c>
      <c r="E356" s="53"/>
      <c r="F356" s="53" t="s">
        <v>717</v>
      </c>
      <c r="G356" s="53" t="s">
        <v>718</v>
      </c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</row>
    <row r="357" spans="1:20">
      <c r="A357" s="40">
        <v>356</v>
      </c>
      <c r="B357" s="49"/>
      <c r="C357" s="49"/>
      <c r="D357" s="53" t="s">
        <v>667</v>
      </c>
      <c r="E357" s="53"/>
      <c r="F357" s="53"/>
      <c r="G357" s="53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</row>
    <row r="358" spans="1:20">
      <c r="A358" s="40">
        <v>357</v>
      </c>
      <c r="B358" s="49"/>
      <c r="C358" s="49"/>
      <c r="D358" s="53" t="s">
        <v>727</v>
      </c>
      <c r="E358" s="53"/>
      <c r="F358" s="53" t="s">
        <v>728</v>
      </c>
      <c r="G358" s="53" t="s">
        <v>729</v>
      </c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</row>
    <row r="359" spans="1:20">
      <c r="A359" s="40">
        <v>358</v>
      </c>
      <c r="B359" s="49"/>
      <c r="C359" s="49"/>
      <c r="D359" s="53" t="s">
        <v>734</v>
      </c>
      <c r="E359" s="53"/>
      <c r="F359" s="53" t="s">
        <v>735</v>
      </c>
      <c r="G359" s="53" t="s">
        <v>736</v>
      </c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</row>
    <row r="360" spans="1:20">
      <c r="A360" s="40">
        <v>359</v>
      </c>
      <c r="B360" s="49"/>
      <c r="C360" s="49"/>
      <c r="D360" s="53" t="s">
        <v>737</v>
      </c>
      <c r="E360" s="53"/>
      <c r="F360" s="53" t="s">
        <v>738</v>
      </c>
      <c r="G360" s="53" t="s">
        <v>739</v>
      </c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</row>
    <row r="361" spans="1:20">
      <c r="A361" s="40">
        <v>360</v>
      </c>
      <c r="B361" s="49"/>
      <c r="C361" s="49"/>
      <c r="D361" s="53" t="s">
        <v>740</v>
      </c>
      <c r="E361" s="53"/>
      <c r="F361" s="53" t="s">
        <v>741</v>
      </c>
      <c r="G361" s="53" t="s">
        <v>742</v>
      </c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</row>
    <row r="362" spans="1:20">
      <c r="A362" s="40">
        <v>361</v>
      </c>
      <c r="B362" s="49"/>
      <c r="C362" s="49"/>
      <c r="D362" s="68" t="s">
        <v>743</v>
      </c>
      <c r="E362" s="68"/>
      <c r="F362" s="68" t="s">
        <v>744</v>
      </c>
      <c r="G362" s="68" t="s">
        <v>745</v>
      </c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</row>
    <row r="363" spans="1:20">
      <c r="A363" s="40">
        <v>362</v>
      </c>
      <c r="B363" s="49"/>
      <c r="C363" s="49"/>
      <c r="D363" s="61" t="s">
        <v>746</v>
      </c>
      <c r="E363" s="61"/>
      <c r="F363" s="61" t="s">
        <v>747</v>
      </c>
      <c r="G363" s="61" t="s">
        <v>748</v>
      </c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</row>
    <row r="364" spans="1:20">
      <c r="A364" s="40">
        <v>363</v>
      </c>
      <c r="B364" s="49"/>
      <c r="C364" s="49"/>
      <c r="D364" s="53" t="s">
        <v>753</v>
      </c>
      <c r="E364" s="53"/>
      <c r="F364" s="53" t="s">
        <v>754</v>
      </c>
      <c r="G364" s="53" t="s">
        <v>755</v>
      </c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</row>
    <row r="365" spans="1:20">
      <c r="A365" s="40">
        <v>364</v>
      </c>
      <c r="B365" s="49"/>
      <c r="C365" s="49"/>
      <c r="D365" s="53" t="s">
        <v>760</v>
      </c>
      <c r="E365" s="53"/>
      <c r="F365" s="53" t="s">
        <v>761</v>
      </c>
      <c r="G365" s="53" t="s">
        <v>762</v>
      </c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</row>
    <row r="366" spans="1:20">
      <c r="A366" s="40">
        <v>365</v>
      </c>
      <c r="B366" s="49"/>
      <c r="C366" s="49"/>
      <c r="D366" s="53" t="s">
        <v>543</v>
      </c>
      <c r="E366" s="53"/>
      <c r="F366" s="53"/>
      <c r="G366" s="53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</row>
    <row r="367" spans="1:20">
      <c r="A367" s="40">
        <v>366</v>
      </c>
      <c r="B367" s="49"/>
      <c r="C367" s="49"/>
      <c r="D367" s="53" t="s">
        <v>771</v>
      </c>
      <c r="E367" s="53"/>
      <c r="F367" s="53" t="s">
        <v>772</v>
      </c>
      <c r="G367" s="53" t="s">
        <v>773</v>
      </c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</row>
    <row r="368" spans="1:20">
      <c r="A368" s="40">
        <v>367</v>
      </c>
      <c r="B368" s="49"/>
      <c r="C368" s="49"/>
      <c r="D368" s="53" t="s">
        <v>778</v>
      </c>
      <c r="E368" s="53"/>
      <c r="F368" s="53" t="s">
        <v>779</v>
      </c>
      <c r="G368" s="53" t="s">
        <v>780</v>
      </c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</row>
    <row r="369" spans="1:20">
      <c r="A369" s="40">
        <v>368</v>
      </c>
      <c r="B369" s="49"/>
      <c r="C369" s="49"/>
      <c r="D369" s="53" t="s">
        <v>781</v>
      </c>
      <c r="E369" s="53"/>
      <c r="F369" s="53" t="s">
        <v>782</v>
      </c>
      <c r="G369" s="53" t="s">
        <v>783</v>
      </c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</row>
    <row r="370" spans="1:20" ht="25.5">
      <c r="A370" s="40">
        <v>369</v>
      </c>
      <c r="B370" s="49"/>
      <c r="C370" s="49"/>
      <c r="D370" s="53" t="s">
        <v>784</v>
      </c>
      <c r="E370" s="53"/>
      <c r="F370" s="53" t="s">
        <v>785</v>
      </c>
      <c r="G370" s="53" t="s">
        <v>786</v>
      </c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</row>
    <row r="371" spans="1:20" ht="25.5">
      <c r="A371" s="40">
        <v>370</v>
      </c>
      <c r="B371" s="49"/>
      <c r="C371" s="49"/>
      <c r="D371" s="53" t="s">
        <v>791</v>
      </c>
      <c r="E371" s="53"/>
      <c r="F371" s="53" t="s">
        <v>792</v>
      </c>
      <c r="G371" s="53" t="s">
        <v>793</v>
      </c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</row>
    <row r="372" spans="1:20">
      <c r="A372" s="40">
        <v>371</v>
      </c>
      <c r="B372" s="49"/>
      <c r="C372" s="49"/>
      <c r="D372" s="53" t="s">
        <v>806</v>
      </c>
      <c r="E372" s="53"/>
      <c r="F372" s="53" t="s">
        <v>807</v>
      </c>
      <c r="G372" s="53" t="s">
        <v>808</v>
      </c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</row>
    <row r="373" spans="1:20">
      <c r="A373" s="40">
        <v>372</v>
      </c>
      <c r="B373" s="49"/>
      <c r="C373" s="49"/>
      <c r="D373" s="53" t="s">
        <v>809</v>
      </c>
      <c r="E373" s="53"/>
      <c r="F373" s="53" t="s">
        <v>810</v>
      </c>
      <c r="G373" s="53" t="s">
        <v>811</v>
      </c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</row>
    <row r="374" spans="1:20">
      <c r="A374" s="40">
        <v>373</v>
      </c>
      <c r="B374" s="49"/>
      <c r="C374" s="49"/>
      <c r="D374" s="53" t="s">
        <v>823</v>
      </c>
      <c r="E374" s="53"/>
      <c r="F374" s="53" t="s">
        <v>824</v>
      </c>
      <c r="G374" s="53" t="s">
        <v>825</v>
      </c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</row>
    <row r="375" spans="1:20">
      <c r="A375" s="40">
        <v>374</v>
      </c>
      <c r="B375" s="49"/>
      <c r="C375" s="49"/>
      <c r="D375" s="53" t="s">
        <v>826</v>
      </c>
      <c r="E375" s="53"/>
      <c r="F375" s="53" t="s">
        <v>827</v>
      </c>
      <c r="G375" s="53" t="s">
        <v>828</v>
      </c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</row>
    <row r="376" spans="1:20">
      <c r="A376" s="40">
        <v>375</v>
      </c>
      <c r="B376" s="49"/>
      <c r="C376" s="49"/>
      <c r="D376" s="53" t="s">
        <v>829</v>
      </c>
      <c r="E376" s="53"/>
      <c r="F376" s="53" t="s">
        <v>830</v>
      </c>
      <c r="G376" s="53" t="s">
        <v>831</v>
      </c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</row>
    <row r="377" spans="1:20">
      <c r="A377" s="40">
        <v>376</v>
      </c>
      <c r="B377" s="49"/>
      <c r="C377" s="49"/>
      <c r="D377" s="53" t="s">
        <v>832</v>
      </c>
      <c r="E377" s="53"/>
      <c r="F377" s="53" t="s">
        <v>833</v>
      </c>
      <c r="G377" s="53" t="s">
        <v>834</v>
      </c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</row>
    <row r="378" spans="1:20">
      <c r="A378" s="40">
        <v>377</v>
      </c>
      <c r="B378" s="49"/>
      <c r="C378" s="49"/>
      <c r="D378" s="53" t="s">
        <v>835</v>
      </c>
      <c r="E378" s="53"/>
      <c r="F378" s="53" t="s">
        <v>836</v>
      </c>
      <c r="G378" s="53" t="s">
        <v>837</v>
      </c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</row>
    <row r="379" spans="1:20">
      <c r="A379" s="40">
        <v>378</v>
      </c>
      <c r="B379" s="49"/>
      <c r="C379" s="49"/>
      <c r="D379" s="53" t="s">
        <v>838</v>
      </c>
      <c r="E379" s="53"/>
      <c r="F379" s="53" t="s">
        <v>839</v>
      </c>
      <c r="G379" s="53" t="s">
        <v>840</v>
      </c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</row>
    <row r="380" spans="1:20">
      <c r="A380" s="40">
        <v>379</v>
      </c>
      <c r="B380" s="49"/>
      <c r="C380" s="49"/>
      <c r="D380" s="53" t="s">
        <v>845</v>
      </c>
      <c r="E380" s="53"/>
      <c r="F380" s="53" t="s">
        <v>846</v>
      </c>
      <c r="G380" s="53" t="s">
        <v>847</v>
      </c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</row>
    <row r="381" spans="1:20">
      <c r="A381" s="40">
        <v>380</v>
      </c>
      <c r="B381" s="49"/>
      <c r="C381" s="49"/>
      <c r="D381" s="53" t="s">
        <v>852</v>
      </c>
      <c r="E381" s="53"/>
      <c r="F381" s="53" t="s">
        <v>853</v>
      </c>
      <c r="G381" s="53" t="s">
        <v>854</v>
      </c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</row>
    <row r="382" spans="1:20">
      <c r="A382" s="40">
        <v>381</v>
      </c>
      <c r="B382" s="49"/>
      <c r="C382" s="49"/>
      <c r="D382" s="53" t="s">
        <v>855</v>
      </c>
      <c r="E382" s="53"/>
      <c r="F382" s="53" t="s">
        <v>856</v>
      </c>
      <c r="G382" s="53" t="s">
        <v>857</v>
      </c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</row>
    <row r="383" spans="1:20">
      <c r="A383" s="40">
        <v>382</v>
      </c>
      <c r="B383" s="49"/>
      <c r="C383" s="49"/>
      <c r="D383" s="53" t="s">
        <v>858</v>
      </c>
      <c r="E383" s="53"/>
      <c r="F383" s="53" t="s">
        <v>859</v>
      </c>
      <c r="G383" s="53" t="s">
        <v>860</v>
      </c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</row>
    <row r="384" spans="1:20">
      <c r="A384" s="40">
        <v>383</v>
      </c>
      <c r="B384" s="49"/>
      <c r="C384" s="49"/>
      <c r="D384" s="53" t="s">
        <v>861</v>
      </c>
      <c r="E384" s="53"/>
      <c r="F384" s="53" t="s">
        <v>862</v>
      </c>
      <c r="G384" s="53" t="s">
        <v>863</v>
      </c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</row>
    <row r="385" spans="1:20">
      <c r="A385" s="40">
        <v>384</v>
      </c>
      <c r="B385" s="49"/>
      <c r="C385" s="49"/>
      <c r="D385" s="53" t="s">
        <v>875</v>
      </c>
      <c r="E385" s="53"/>
      <c r="F385" s="53" t="s">
        <v>876</v>
      </c>
      <c r="G385" s="53" t="s">
        <v>877</v>
      </c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</row>
    <row r="386" spans="1:20">
      <c r="A386" s="40">
        <v>385</v>
      </c>
      <c r="B386" s="49"/>
      <c r="C386" s="49"/>
      <c r="D386" s="53" t="s">
        <v>890</v>
      </c>
      <c r="E386" s="53"/>
      <c r="F386" s="53" t="s">
        <v>891</v>
      </c>
      <c r="G386" s="53" t="s">
        <v>892</v>
      </c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</row>
    <row r="387" spans="1:20">
      <c r="A387" s="40">
        <v>386</v>
      </c>
      <c r="B387" s="49"/>
      <c r="C387" s="49"/>
      <c r="D387" s="53" t="s">
        <v>893</v>
      </c>
      <c r="E387" s="53"/>
      <c r="F387" s="53" t="s">
        <v>894</v>
      </c>
      <c r="G387" s="53" t="s">
        <v>895</v>
      </c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</row>
    <row r="388" spans="1:20">
      <c r="A388" s="40">
        <v>387</v>
      </c>
      <c r="B388" s="49"/>
      <c r="C388" s="49"/>
      <c r="D388" s="53" t="s">
        <v>900</v>
      </c>
      <c r="E388" s="53"/>
      <c r="F388" s="53" t="s">
        <v>901</v>
      </c>
      <c r="G388" s="53" t="s">
        <v>902</v>
      </c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</row>
    <row r="389" spans="1:20">
      <c r="A389" s="40">
        <v>388</v>
      </c>
      <c r="B389" s="49"/>
      <c r="C389" s="49"/>
      <c r="D389" s="53" t="s">
        <v>911</v>
      </c>
      <c r="E389" s="53"/>
      <c r="F389" s="53" t="s">
        <v>912</v>
      </c>
      <c r="G389" s="53" t="s">
        <v>913</v>
      </c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</row>
    <row r="390" spans="1:20">
      <c r="A390" s="40">
        <v>389</v>
      </c>
      <c r="B390" s="49"/>
      <c r="C390" s="49"/>
      <c r="D390" s="53" t="s">
        <v>914</v>
      </c>
      <c r="E390" s="53"/>
      <c r="F390" s="53" t="s">
        <v>915</v>
      </c>
      <c r="G390" s="53" t="s">
        <v>916</v>
      </c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</row>
    <row r="391" spans="1:20" ht="25.5">
      <c r="A391" s="40">
        <v>390</v>
      </c>
      <c r="B391" s="49"/>
      <c r="C391" s="49"/>
      <c r="D391" s="53" t="s">
        <v>917</v>
      </c>
      <c r="E391" s="53"/>
      <c r="F391" s="53" t="s">
        <v>918</v>
      </c>
      <c r="G391" s="53" t="s">
        <v>919</v>
      </c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</row>
    <row r="392" spans="1:20">
      <c r="A392" s="40">
        <v>391</v>
      </c>
      <c r="B392" s="49"/>
      <c r="C392" s="49"/>
      <c r="D392" s="53" t="s">
        <v>920</v>
      </c>
      <c r="E392" s="53"/>
      <c r="F392" s="53" t="s">
        <v>921</v>
      </c>
      <c r="G392" s="53" t="s">
        <v>922</v>
      </c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</row>
    <row r="393" spans="1:20">
      <c r="A393" s="40">
        <v>392</v>
      </c>
      <c r="B393" s="49"/>
      <c r="C393" s="49"/>
      <c r="D393" s="53" t="s">
        <v>924</v>
      </c>
      <c r="E393" s="53"/>
      <c r="F393" s="53"/>
      <c r="G393" s="53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</row>
    <row r="394" spans="1:20">
      <c r="A394" s="40">
        <v>393</v>
      </c>
      <c r="B394" s="49"/>
      <c r="C394" s="49"/>
      <c r="D394" s="68" t="s">
        <v>928</v>
      </c>
      <c r="E394" s="68"/>
      <c r="F394" s="68" t="s">
        <v>929</v>
      </c>
      <c r="G394" s="68" t="s">
        <v>930</v>
      </c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</row>
    <row r="395" spans="1:20">
      <c r="A395" s="40">
        <v>394</v>
      </c>
      <c r="B395" s="49"/>
      <c r="C395" s="49"/>
      <c r="D395" s="61" t="s">
        <v>931</v>
      </c>
      <c r="E395" s="61"/>
      <c r="F395" s="61" t="s">
        <v>932</v>
      </c>
      <c r="G395" s="61" t="s">
        <v>933</v>
      </c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</row>
    <row r="396" spans="1:20">
      <c r="A396" s="40">
        <v>395</v>
      </c>
      <c r="B396" s="49"/>
      <c r="C396" s="49"/>
      <c r="D396" s="53" t="s">
        <v>938</v>
      </c>
      <c r="E396" s="53"/>
      <c r="F396" s="53" t="s">
        <v>939</v>
      </c>
      <c r="G396" s="53" t="s">
        <v>940</v>
      </c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</row>
    <row r="397" spans="1:20">
      <c r="A397" s="40">
        <v>396</v>
      </c>
      <c r="B397" s="49"/>
      <c r="C397" s="49"/>
      <c r="D397" s="53" t="s">
        <v>941</v>
      </c>
      <c r="E397" s="53"/>
      <c r="F397" s="53" t="s">
        <v>942</v>
      </c>
      <c r="G397" s="53" t="s">
        <v>943</v>
      </c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</row>
    <row r="398" spans="1:20">
      <c r="A398" s="40">
        <v>397</v>
      </c>
      <c r="B398" s="49"/>
      <c r="C398" s="49"/>
      <c r="D398" s="53" t="s">
        <v>948</v>
      </c>
      <c r="E398" s="53"/>
      <c r="F398" s="53" t="s">
        <v>949</v>
      </c>
      <c r="G398" s="53" t="s">
        <v>950</v>
      </c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</row>
    <row r="399" spans="1:20">
      <c r="A399" s="40">
        <v>398</v>
      </c>
      <c r="B399" s="49"/>
      <c r="C399" s="49"/>
      <c r="D399" s="53" t="s">
        <v>952</v>
      </c>
      <c r="E399" s="53"/>
      <c r="F399" s="53"/>
      <c r="G399" s="53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</row>
    <row r="400" spans="1:20" ht="25.5">
      <c r="A400" s="40">
        <v>399</v>
      </c>
      <c r="B400" s="49"/>
      <c r="C400" s="49"/>
      <c r="D400" s="53" t="s">
        <v>956</v>
      </c>
      <c r="E400" s="53"/>
      <c r="F400" s="53" t="s">
        <v>957</v>
      </c>
      <c r="G400" s="53" t="s">
        <v>958</v>
      </c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</row>
    <row r="401" spans="1:20">
      <c r="A401" s="40">
        <v>400</v>
      </c>
      <c r="B401" s="49"/>
      <c r="C401" s="49"/>
      <c r="D401" s="53" t="s">
        <v>963</v>
      </c>
      <c r="E401" s="53"/>
      <c r="F401" s="53" t="s">
        <v>964</v>
      </c>
      <c r="G401" s="53" t="s">
        <v>965</v>
      </c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</row>
    <row r="402" spans="1:20">
      <c r="A402" s="40">
        <v>401</v>
      </c>
      <c r="B402" s="49"/>
      <c r="C402" s="49"/>
      <c r="D402" s="53" t="s">
        <v>967</v>
      </c>
      <c r="E402" s="53"/>
      <c r="F402" s="53"/>
      <c r="G402" s="53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</row>
    <row r="403" spans="1:20">
      <c r="A403" s="40">
        <v>402</v>
      </c>
      <c r="B403" s="49"/>
      <c r="C403" s="49"/>
      <c r="D403" s="53" t="s">
        <v>971</v>
      </c>
      <c r="E403" s="53"/>
      <c r="F403" s="53" t="s">
        <v>972</v>
      </c>
      <c r="G403" s="53" t="s">
        <v>973</v>
      </c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</row>
    <row r="404" spans="1:20">
      <c r="A404" s="40">
        <v>403</v>
      </c>
      <c r="B404" s="49"/>
      <c r="C404" s="49"/>
      <c r="D404" s="53" t="s">
        <v>974</v>
      </c>
      <c r="E404" s="53"/>
      <c r="F404" s="53" t="s">
        <v>975</v>
      </c>
      <c r="G404" s="53" t="s">
        <v>976</v>
      </c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</row>
    <row r="405" spans="1:20">
      <c r="A405" s="40">
        <v>404</v>
      </c>
      <c r="B405" s="49"/>
      <c r="C405" s="49"/>
      <c r="D405" s="53" t="s">
        <v>977</v>
      </c>
      <c r="E405" s="53"/>
      <c r="F405" s="53" t="s">
        <v>978</v>
      </c>
      <c r="G405" s="53" t="s">
        <v>979</v>
      </c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</row>
    <row r="406" spans="1:20" ht="25.5">
      <c r="A406" s="40">
        <v>405</v>
      </c>
      <c r="B406" s="49"/>
      <c r="C406" s="49"/>
      <c r="D406" s="53" t="s">
        <v>980</v>
      </c>
      <c r="E406" s="53"/>
      <c r="F406" s="53" t="s">
        <v>981</v>
      </c>
      <c r="G406" s="53" t="s">
        <v>982</v>
      </c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</row>
    <row r="407" spans="1:20">
      <c r="A407" s="40">
        <v>406</v>
      </c>
      <c r="B407" s="49"/>
      <c r="C407" s="49"/>
      <c r="D407" s="53" t="s">
        <v>983</v>
      </c>
      <c r="E407" s="53"/>
      <c r="F407" s="53" t="s">
        <v>984</v>
      </c>
      <c r="G407" s="53" t="s">
        <v>985</v>
      </c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</row>
    <row r="408" spans="1:20">
      <c r="A408" s="40">
        <v>407</v>
      </c>
      <c r="B408" s="49"/>
      <c r="C408" s="49"/>
      <c r="D408" s="53" t="s">
        <v>986</v>
      </c>
      <c r="E408" s="53"/>
      <c r="F408" s="53" t="s">
        <v>987</v>
      </c>
      <c r="G408" s="53" t="s">
        <v>988</v>
      </c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</row>
    <row r="409" spans="1:20" ht="25.5">
      <c r="A409" s="40">
        <v>408</v>
      </c>
      <c r="B409" s="49"/>
      <c r="C409" s="49"/>
      <c r="D409" s="53" t="s">
        <v>989</v>
      </c>
      <c r="E409" s="53"/>
      <c r="F409" s="53" t="s">
        <v>990</v>
      </c>
      <c r="G409" s="53" t="s">
        <v>991</v>
      </c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</row>
    <row r="410" spans="1:20">
      <c r="A410" s="40">
        <v>409</v>
      </c>
      <c r="B410" s="49"/>
      <c r="C410" s="49"/>
      <c r="D410" s="53" t="s">
        <v>924</v>
      </c>
      <c r="E410" s="53"/>
      <c r="F410" s="53"/>
      <c r="G410" s="53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</row>
    <row r="411" spans="1:20" ht="25.5">
      <c r="A411" s="40">
        <v>410</v>
      </c>
      <c r="B411" s="49"/>
      <c r="C411" s="49"/>
      <c r="D411" s="53" t="s">
        <v>992</v>
      </c>
      <c r="E411" s="53"/>
      <c r="F411" s="53" t="s">
        <v>993</v>
      </c>
      <c r="G411" s="53" t="s">
        <v>994</v>
      </c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</row>
    <row r="412" spans="1:20">
      <c r="A412" s="40">
        <v>411</v>
      </c>
      <c r="B412" s="49"/>
      <c r="C412" s="49"/>
      <c r="D412" s="53" t="s">
        <v>1003</v>
      </c>
      <c r="E412" s="53"/>
      <c r="F412" s="53" t="s">
        <v>1004</v>
      </c>
      <c r="G412" s="53" t="s">
        <v>1005</v>
      </c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</row>
    <row r="413" spans="1:20">
      <c r="A413" s="40">
        <v>412</v>
      </c>
      <c r="B413" s="49"/>
      <c r="C413" s="49"/>
      <c r="D413" s="68" t="s">
        <v>1006</v>
      </c>
      <c r="E413" s="68"/>
      <c r="F413" s="68" t="s">
        <v>1007</v>
      </c>
      <c r="G413" s="68" t="s">
        <v>1008</v>
      </c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</row>
    <row r="414" spans="1:20" ht="25.5">
      <c r="A414" s="40">
        <v>413</v>
      </c>
      <c r="B414" s="49"/>
      <c r="C414" s="49"/>
      <c r="D414" s="61" t="s">
        <v>1009</v>
      </c>
      <c r="E414" s="61"/>
      <c r="F414" s="61" t="s">
        <v>1010</v>
      </c>
      <c r="G414" s="61" t="s">
        <v>1011</v>
      </c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</row>
    <row r="415" spans="1:20">
      <c r="A415" s="40">
        <v>414</v>
      </c>
      <c r="B415" s="49"/>
      <c r="C415" s="49"/>
      <c r="D415" s="68" t="s">
        <v>1012</v>
      </c>
      <c r="E415" s="68"/>
      <c r="F415" s="68" t="s">
        <v>1013</v>
      </c>
      <c r="G415" s="68" t="s">
        <v>1014</v>
      </c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</row>
    <row r="416" spans="1:20">
      <c r="A416" s="40">
        <v>415</v>
      </c>
      <c r="B416" s="49"/>
      <c r="C416" s="49"/>
      <c r="D416" s="61" t="s">
        <v>1019</v>
      </c>
      <c r="E416" s="61"/>
      <c r="F416" s="61" t="s">
        <v>1020</v>
      </c>
      <c r="G416" s="61" t="s">
        <v>1021</v>
      </c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</row>
    <row r="417" spans="1:20">
      <c r="A417" s="40">
        <v>416</v>
      </c>
      <c r="B417" s="49"/>
      <c r="C417" s="49"/>
      <c r="D417" s="53" t="s">
        <v>952</v>
      </c>
      <c r="E417" s="53"/>
      <c r="F417" s="53"/>
      <c r="G417" s="53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</row>
    <row r="418" spans="1:20">
      <c r="A418" s="40">
        <v>417</v>
      </c>
      <c r="B418" s="49"/>
      <c r="C418" s="49"/>
      <c r="D418" s="53" t="s">
        <v>967</v>
      </c>
      <c r="E418" s="53"/>
      <c r="F418" s="53"/>
      <c r="G418" s="53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</row>
    <row r="419" spans="1:20" ht="25.5">
      <c r="A419" s="40">
        <v>418</v>
      </c>
      <c r="B419" s="49"/>
      <c r="C419" s="49"/>
      <c r="D419" s="53" t="s">
        <v>1022</v>
      </c>
      <c r="E419" s="53"/>
      <c r="F419" s="53" t="s">
        <v>1023</v>
      </c>
      <c r="G419" s="53" t="s">
        <v>1024</v>
      </c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</row>
    <row r="420" spans="1:20">
      <c r="A420" s="40">
        <v>419</v>
      </c>
      <c r="B420" s="49"/>
      <c r="C420" s="49"/>
      <c r="D420" s="53" t="s">
        <v>1025</v>
      </c>
      <c r="E420" s="53"/>
      <c r="F420" s="53" t="s">
        <v>1026</v>
      </c>
      <c r="G420" s="53" t="s">
        <v>1027</v>
      </c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</row>
    <row r="421" spans="1:20">
      <c r="A421" s="40">
        <v>420</v>
      </c>
      <c r="B421" s="49"/>
      <c r="C421" s="49"/>
      <c r="D421" s="53" t="s">
        <v>1028</v>
      </c>
      <c r="E421" s="53"/>
      <c r="F421" s="53" t="s">
        <v>1029</v>
      </c>
      <c r="G421" s="53" t="s">
        <v>1030</v>
      </c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</row>
    <row r="422" spans="1:20">
      <c r="A422" s="40">
        <v>421</v>
      </c>
      <c r="B422" s="49"/>
      <c r="C422" s="49"/>
      <c r="D422" s="53" t="s">
        <v>1031</v>
      </c>
      <c r="E422" s="53"/>
      <c r="F422" s="53" t="s">
        <v>1032</v>
      </c>
      <c r="G422" s="53" t="s">
        <v>1033</v>
      </c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</row>
    <row r="423" spans="1:20">
      <c r="A423" s="40">
        <v>422</v>
      </c>
      <c r="B423" s="49"/>
      <c r="C423" s="49"/>
      <c r="D423" s="53" t="s">
        <v>1034</v>
      </c>
      <c r="E423" s="53"/>
      <c r="F423" s="53" t="s">
        <v>1035</v>
      </c>
      <c r="G423" s="53" t="s">
        <v>1036</v>
      </c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</row>
    <row r="424" spans="1:20">
      <c r="A424" s="40">
        <v>423</v>
      </c>
      <c r="B424" s="49"/>
      <c r="C424" s="49"/>
      <c r="D424" s="53" t="s">
        <v>247</v>
      </c>
      <c r="E424" s="53"/>
      <c r="F424" s="53"/>
      <c r="G424" s="53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</row>
    <row r="425" spans="1:20">
      <c r="A425" s="40">
        <v>424</v>
      </c>
      <c r="B425" s="49"/>
      <c r="C425" s="49"/>
      <c r="D425" s="53" t="s">
        <v>1037</v>
      </c>
      <c r="E425" s="53"/>
      <c r="F425" s="53" t="s">
        <v>1038</v>
      </c>
      <c r="G425" s="53" t="s">
        <v>1039</v>
      </c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</row>
    <row r="426" spans="1:20">
      <c r="A426" s="40">
        <v>425</v>
      </c>
      <c r="B426" s="49"/>
      <c r="C426" s="49"/>
      <c r="D426" s="53" t="s">
        <v>1040</v>
      </c>
      <c r="E426" s="53"/>
      <c r="F426" s="53" t="s">
        <v>1041</v>
      </c>
      <c r="G426" s="53" t="s">
        <v>1042</v>
      </c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</row>
    <row r="427" spans="1:20" ht="25.5">
      <c r="A427" s="40">
        <v>426</v>
      </c>
      <c r="B427" s="49"/>
      <c r="C427" s="49"/>
      <c r="D427" s="53" t="s">
        <v>1043</v>
      </c>
      <c r="E427" s="53"/>
      <c r="F427" s="53" t="s">
        <v>1044</v>
      </c>
      <c r="G427" s="53" t="s">
        <v>1045</v>
      </c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</row>
    <row r="428" spans="1:20" ht="38.25">
      <c r="A428" s="40">
        <v>427</v>
      </c>
      <c r="B428" s="49"/>
      <c r="C428" s="49"/>
      <c r="D428" s="53" t="s">
        <v>1046</v>
      </c>
      <c r="E428" s="53"/>
      <c r="F428" s="53" t="s">
        <v>1047</v>
      </c>
      <c r="G428" s="53" t="s">
        <v>1048</v>
      </c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</row>
    <row r="429" spans="1:20">
      <c r="A429" s="40">
        <v>428</v>
      </c>
      <c r="B429" s="49"/>
      <c r="C429" s="49"/>
      <c r="D429" s="53" t="s">
        <v>1049</v>
      </c>
      <c r="E429" s="53"/>
      <c r="F429" s="53" t="s">
        <v>1050</v>
      </c>
      <c r="G429" s="53" t="s">
        <v>1051</v>
      </c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</row>
    <row r="430" spans="1:20" ht="51">
      <c r="A430" s="40">
        <v>429</v>
      </c>
      <c r="B430" s="49"/>
      <c r="C430" s="49"/>
      <c r="D430" s="53" t="s">
        <v>1072</v>
      </c>
      <c r="E430" s="53"/>
      <c r="F430" s="53" t="s">
        <v>1073</v>
      </c>
      <c r="G430" s="53" t="s">
        <v>1074</v>
      </c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</row>
    <row r="431" spans="1:20" ht="25.5">
      <c r="A431" s="40">
        <v>430</v>
      </c>
      <c r="B431" s="49"/>
      <c r="C431" s="49"/>
      <c r="D431" s="53" t="s">
        <v>1079</v>
      </c>
      <c r="E431" s="53"/>
      <c r="F431" s="53" t="s">
        <v>1080</v>
      </c>
      <c r="G431" s="53" t="s">
        <v>1081</v>
      </c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</row>
    <row r="432" spans="1:20">
      <c r="A432" s="40">
        <v>431</v>
      </c>
      <c r="B432" s="49"/>
      <c r="C432" s="49"/>
      <c r="D432" s="53" t="s">
        <v>1082</v>
      </c>
      <c r="E432" s="53"/>
      <c r="F432" s="53" t="s">
        <v>1083</v>
      </c>
      <c r="G432" s="53" t="s">
        <v>1084</v>
      </c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</row>
    <row r="433" spans="1:20" ht="38.25">
      <c r="A433" s="40">
        <v>432</v>
      </c>
      <c r="B433" s="49"/>
      <c r="C433" s="49"/>
      <c r="D433" s="53" t="s">
        <v>1085</v>
      </c>
      <c r="E433" s="53"/>
      <c r="F433" s="53" t="s">
        <v>1086</v>
      </c>
      <c r="G433" s="53" t="s">
        <v>1087</v>
      </c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</row>
    <row r="434" spans="1:20">
      <c r="A434" s="40">
        <v>433</v>
      </c>
      <c r="B434" s="49"/>
      <c r="C434" s="49"/>
      <c r="D434" s="53" t="s">
        <v>1088</v>
      </c>
      <c r="E434" s="53"/>
      <c r="F434" s="53" t="s">
        <v>1089</v>
      </c>
      <c r="G434" s="53" t="s">
        <v>1090</v>
      </c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</row>
    <row r="435" spans="1:20">
      <c r="A435" s="40">
        <v>434</v>
      </c>
      <c r="B435" s="49"/>
      <c r="C435" s="49"/>
      <c r="D435" s="53" t="s">
        <v>423</v>
      </c>
      <c r="E435" s="53"/>
      <c r="F435" s="53"/>
      <c r="G435" s="53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</row>
    <row r="436" spans="1:20">
      <c r="A436" s="40">
        <v>435</v>
      </c>
      <c r="B436" s="49"/>
      <c r="C436" s="49"/>
      <c r="D436" s="53" t="s">
        <v>1099</v>
      </c>
      <c r="E436" s="53"/>
      <c r="F436" s="53" t="s">
        <v>1100</v>
      </c>
      <c r="G436" s="53" t="s">
        <v>1101</v>
      </c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</row>
    <row r="437" spans="1:20">
      <c r="A437" s="40">
        <v>436</v>
      </c>
      <c r="B437" s="49"/>
      <c r="C437" s="49"/>
      <c r="D437" s="53" t="s">
        <v>1102</v>
      </c>
      <c r="E437" s="53"/>
      <c r="F437" s="53" t="s">
        <v>1103</v>
      </c>
      <c r="G437" s="53" t="s">
        <v>1104</v>
      </c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</row>
    <row r="438" spans="1:20">
      <c r="A438" s="40">
        <v>437</v>
      </c>
      <c r="B438" s="49"/>
      <c r="C438" s="49"/>
      <c r="D438" s="53" t="s">
        <v>1109</v>
      </c>
      <c r="E438" s="53"/>
      <c r="F438" s="53" t="s">
        <v>1110</v>
      </c>
      <c r="G438" s="53" t="s">
        <v>1111</v>
      </c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</row>
    <row r="439" spans="1:20" ht="25.5">
      <c r="A439" s="40">
        <v>438</v>
      </c>
      <c r="B439" s="49"/>
      <c r="C439" s="49"/>
      <c r="D439" s="53" t="s">
        <v>1112</v>
      </c>
      <c r="E439" s="53"/>
      <c r="F439" s="53" t="s">
        <v>1113</v>
      </c>
      <c r="G439" s="53" t="s">
        <v>1114</v>
      </c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</row>
    <row r="440" spans="1:20" ht="25.5">
      <c r="A440" s="40">
        <v>439</v>
      </c>
      <c r="B440" s="49"/>
      <c r="C440" s="49"/>
      <c r="D440" s="53" t="s">
        <v>1115</v>
      </c>
      <c r="E440" s="53"/>
      <c r="F440" s="53" t="s">
        <v>1116</v>
      </c>
      <c r="G440" s="53" t="s">
        <v>1117</v>
      </c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</row>
    <row r="441" spans="1:20" ht="51">
      <c r="A441" s="40">
        <v>440</v>
      </c>
      <c r="B441" s="49"/>
      <c r="C441" s="49"/>
      <c r="D441" s="68" t="s">
        <v>1118</v>
      </c>
      <c r="E441" s="68"/>
      <c r="F441" s="68" t="s">
        <v>1119</v>
      </c>
      <c r="G441" s="68" t="s">
        <v>1120</v>
      </c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</row>
    <row r="442" spans="1:20">
      <c r="A442" s="40">
        <v>441</v>
      </c>
      <c r="B442" s="49"/>
      <c r="C442" s="49"/>
      <c r="D442" s="61" t="s">
        <v>1125</v>
      </c>
      <c r="E442" s="61"/>
      <c r="F442" s="61" t="s">
        <v>1126</v>
      </c>
      <c r="G442" s="61" t="s">
        <v>1127</v>
      </c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</row>
    <row r="443" spans="1:20">
      <c r="A443" s="40">
        <v>442</v>
      </c>
      <c r="B443" s="49"/>
      <c r="C443" s="49"/>
      <c r="D443" s="68" t="s">
        <v>1128</v>
      </c>
      <c r="E443" s="68"/>
      <c r="F443" s="68" t="s">
        <v>1129</v>
      </c>
      <c r="G443" s="68" t="s">
        <v>1130</v>
      </c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</row>
    <row r="444" spans="1:20">
      <c r="A444" s="40">
        <v>443</v>
      </c>
      <c r="B444" s="49"/>
      <c r="C444" s="49"/>
      <c r="D444" s="61" t="s">
        <v>1131</v>
      </c>
      <c r="E444" s="61"/>
      <c r="F444" s="61" t="s">
        <v>1132</v>
      </c>
      <c r="G444" s="61" t="s">
        <v>1133</v>
      </c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</row>
    <row r="445" spans="1:20">
      <c r="A445" s="40">
        <v>444</v>
      </c>
      <c r="B445" s="49"/>
      <c r="C445" s="49"/>
      <c r="D445" s="53" t="s">
        <v>1134</v>
      </c>
      <c r="E445" s="53"/>
      <c r="F445" s="53" t="s">
        <v>1135</v>
      </c>
      <c r="G445" s="53" t="s">
        <v>1136</v>
      </c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</row>
    <row r="446" spans="1:20">
      <c r="A446" s="40">
        <v>445</v>
      </c>
      <c r="B446" s="49"/>
      <c r="C446" s="49"/>
      <c r="D446" s="53" t="s">
        <v>1153</v>
      </c>
      <c r="E446" s="53"/>
      <c r="F446" s="53" t="s">
        <v>1154</v>
      </c>
      <c r="G446" s="53" t="s">
        <v>1155</v>
      </c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</row>
    <row r="447" spans="1:20" ht="25.5">
      <c r="A447" s="40">
        <v>446</v>
      </c>
      <c r="B447" s="49"/>
      <c r="C447" s="49"/>
      <c r="D447" s="53" t="s">
        <v>1160</v>
      </c>
      <c r="E447" s="53"/>
      <c r="F447" s="53" t="s">
        <v>1161</v>
      </c>
      <c r="G447" s="53" t="s">
        <v>1162</v>
      </c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</row>
    <row r="448" spans="1:20" ht="25.5">
      <c r="A448" s="40">
        <v>447</v>
      </c>
      <c r="B448" s="49"/>
      <c r="C448" s="49"/>
      <c r="D448" s="53" t="s">
        <v>1163</v>
      </c>
      <c r="E448" s="53"/>
      <c r="F448" s="53" t="s">
        <v>1164</v>
      </c>
      <c r="G448" s="53" t="s">
        <v>1165</v>
      </c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</row>
    <row r="449" spans="1:20" ht="25.5">
      <c r="A449" s="40">
        <v>448</v>
      </c>
      <c r="B449" s="49"/>
      <c r="C449" s="49"/>
      <c r="D449" s="53" t="s">
        <v>1166</v>
      </c>
      <c r="E449" s="53"/>
      <c r="F449" s="53" t="s">
        <v>1167</v>
      </c>
      <c r="G449" s="53" t="s">
        <v>1168</v>
      </c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</row>
    <row r="450" spans="1:20">
      <c r="A450" s="40">
        <v>449</v>
      </c>
      <c r="B450" s="49"/>
      <c r="C450" s="49"/>
      <c r="D450" s="53" t="s">
        <v>1169</v>
      </c>
      <c r="E450" s="53"/>
      <c r="F450" s="53" t="s">
        <v>1170</v>
      </c>
      <c r="G450" s="53" t="s">
        <v>1171</v>
      </c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</row>
    <row r="451" spans="1:20">
      <c r="A451" s="40">
        <v>450</v>
      </c>
      <c r="B451" s="49"/>
      <c r="C451" s="49"/>
      <c r="D451" s="53" t="s">
        <v>1172</v>
      </c>
      <c r="E451" s="53"/>
      <c r="F451" s="53" t="s">
        <v>1173</v>
      </c>
      <c r="G451" s="53" t="s">
        <v>1174</v>
      </c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</row>
    <row r="452" spans="1:20" ht="25.5">
      <c r="A452" s="40">
        <v>451</v>
      </c>
      <c r="B452" s="49"/>
      <c r="C452" s="49"/>
      <c r="D452" s="53" t="s">
        <v>1175</v>
      </c>
      <c r="E452" s="53"/>
      <c r="F452" s="53" t="s">
        <v>1176</v>
      </c>
      <c r="G452" s="53" t="s">
        <v>1177</v>
      </c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</row>
    <row r="453" spans="1:20">
      <c r="A453" s="40">
        <v>452</v>
      </c>
      <c r="B453" s="49"/>
      <c r="C453" s="49"/>
      <c r="D453" s="53" t="s">
        <v>1182</v>
      </c>
      <c r="E453" s="53"/>
      <c r="F453" s="53" t="s">
        <v>1183</v>
      </c>
      <c r="G453" s="53" t="s">
        <v>1184</v>
      </c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</row>
    <row r="454" spans="1:20">
      <c r="A454" s="40">
        <v>453</v>
      </c>
      <c r="B454" s="49"/>
      <c r="C454" s="49"/>
      <c r="D454" s="53" t="s">
        <v>1185</v>
      </c>
      <c r="E454" s="53"/>
      <c r="F454" s="53" t="s">
        <v>1186</v>
      </c>
      <c r="G454" s="53" t="s">
        <v>1187</v>
      </c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</row>
    <row r="455" spans="1:20" ht="25.5">
      <c r="A455" s="40">
        <v>454</v>
      </c>
      <c r="B455" s="49"/>
      <c r="C455" s="49"/>
      <c r="D455" s="53" t="s">
        <v>1188</v>
      </c>
      <c r="E455" s="53"/>
      <c r="F455" s="53" t="s">
        <v>1189</v>
      </c>
      <c r="G455" s="53" t="s">
        <v>1190</v>
      </c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</row>
    <row r="456" spans="1:20">
      <c r="A456" s="40">
        <v>455</v>
      </c>
      <c r="B456" s="49"/>
      <c r="C456" s="49"/>
      <c r="D456" s="53" t="s">
        <v>479</v>
      </c>
      <c r="E456" s="53"/>
      <c r="F456" s="53"/>
      <c r="G456" s="53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</row>
    <row r="457" spans="1:20" ht="25.5">
      <c r="A457" s="40">
        <v>456</v>
      </c>
      <c r="B457" s="49"/>
      <c r="C457" s="49"/>
      <c r="D457" s="53" t="s">
        <v>1191</v>
      </c>
      <c r="E457" s="53"/>
      <c r="F457" s="53" t="s">
        <v>1192</v>
      </c>
      <c r="G457" s="53" t="s">
        <v>1193</v>
      </c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</row>
    <row r="458" spans="1:20">
      <c r="A458" s="40">
        <v>457</v>
      </c>
      <c r="B458" s="49"/>
      <c r="C458" s="49"/>
      <c r="D458" s="53" t="s">
        <v>1194</v>
      </c>
      <c r="E458" s="53"/>
      <c r="F458" s="53" t="s">
        <v>1195</v>
      </c>
      <c r="G458" s="53" t="s">
        <v>1196</v>
      </c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</row>
    <row r="459" spans="1:20">
      <c r="A459" s="40">
        <v>458</v>
      </c>
      <c r="B459" s="49"/>
      <c r="C459" s="49"/>
      <c r="D459" s="53" t="s">
        <v>1205</v>
      </c>
      <c r="E459" s="53"/>
      <c r="F459" s="53" t="s">
        <v>1206</v>
      </c>
      <c r="G459" s="53" t="s">
        <v>1207</v>
      </c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</row>
    <row r="460" spans="1:20">
      <c r="A460" s="40">
        <v>459</v>
      </c>
      <c r="B460" s="49"/>
      <c r="C460" s="49"/>
      <c r="D460" s="53" t="s">
        <v>1210</v>
      </c>
      <c r="E460" s="53"/>
      <c r="F460" s="53" t="s">
        <v>1211</v>
      </c>
      <c r="G460" s="53" t="s">
        <v>1212</v>
      </c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</row>
    <row r="461" spans="1:20" ht="51">
      <c r="A461" s="40">
        <v>460</v>
      </c>
      <c r="B461" s="49"/>
      <c r="C461" s="49"/>
      <c r="D461" s="68" t="s">
        <v>1213</v>
      </c>
      <c r="E461" s="68"/>
      <c r="F461" s="68" t="s">
        <v>1214</v>
      </c>
      <c r="G461" s="68" t="s">
        <v>1215</v>
      </c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</row>
    <row r="462" spans="1:20" ht="25.5">
      <c r="A462" s="40">
        <v>461</v>
      </c>
      <c r="B462" s="49"/>
      <c r="C462" s="49"/>
      <c r="D462" s="61" t="s">
        <v>1220</v>
      </c>
      <c r="E462" s="61"/>
      <c r="F462" s="61" t="s">
        <v>1221</v>
      </c>
      <c r="G462" s="61" t="s">
        <v>1222</v>
      </c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</row>
    <row r="463" spans="1:20">
      <c r="A463" s="40">
        <v>462</v>
      </c>
      <c r="B463" s="49"/>
      <c r="C463" s="49"/>
      <c r="D463" s="53" t="s">
        <v>1227</v>
      </c>
      <c r="E463" s="53"/>
      <c r="F463" s="53" t="s">
        <v>1228</v>
      </c>
      <c r="G463" s="53" t="s">
        <v>1229</v>
      </c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</row>
    <row r="464" spans="1:20">
      <c r="A464" s="40">
        <v>463</v>
      </c>
      <c r="B464" s="49"/>
      <c r="C464" s="49"/>
      <c r="D464" s="53" t="s">
        <v>1230</v>
      </c>
      <c r="E464" s="53"/>
      <c r="F464" s="53" t="s">
        <v>1231</v>
      </c>
      <c r="G464" s="53" t="s">
        <v>1232</v>
      </c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</row>
    <row r="465" spans="1:20" ht="38.25">
      <c r="A465" s="40">
        <v>464</v>
      </c>
      <c r="B465" s="49"/>
      <c r="C465" s="49"/>
      <c r="D465" s="53" t="s">
        <v>1233</v>
      </c>
      <c r="E465" s="53"/>
      <c r="F465" s="53" t="s">
        <v>1234</v>
      </c>
      <c r="G465" s="53" t="s">
        <v>1235</v>
      </c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</row>
    <row r="466" spans="1:20" ht="25.5">
      <c r="A466" s="40">
        <v>465</v>
      </c>
      <c r="B466" s="49"/>
      <c r="C466" s="49"/>
      <c r="D466" s="53" t="s">
        <v>1236</v>
      </c>
      <c r="E466" s="53"/>
      <c r="F466" s="53" t="s">
        <v>1237</v>
      </c>
      <c r="G466" s="53" t="s">
        <v>1238</v>
      </c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</row>
    <row r="467" spans="1:20">
      <c r="A467" s="40">
        <v>466</v>
      </c>
      <c r="B467" s="49"/>
      <c r="C467" s="49"/>
      <c r="D467" s="53" t="s">
        <v>1243</v>
      </c>
      <c r="E467" s="53"/>
      <c r="F467" s="53" t="s">
        <v>1244</v>
      </c>
      <c r="G467" s="53" t="s">
        <v>1245</v>
      </c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</row>
    <row r="468" spans="1:20">
      <c r="A468" s="40">
        <v>467</v>
      </c>
      <c r="B468" s="49"/>
      <c r="C468" s="49"/>
      <c r="D468" s="53" t="s">
        <v>1247</v>
      </c>
      <c r="E468" s="53"/>
      <c r="F468" s="53"/>
      <c r="G468" s="53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</row>
    <row r="469" spans="1:20">
      <c r="A469" s="40">
        <v>468</v>
      </c>
      <c r="B469" s="49"/>
      <c r="C469" s="49"/>
      <c r="D469" s="53" t="s">
        <v>1247</v>
      </c>
      <c r="E469" s="53"/>
      <c r="F469" s="53"/>
      <c r="G469" s="53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</row>
    <row r="470" spans="1:20" ht="51">
      <c r="A470" s="40">
        <v>469</v>
      </c>
      <c r="B470" s="49"/>
      <c r="C470" s="49"/>
      <c r="D470" s="53" t="s">
        <v>1255</v>
      </c>
      <c r="E470" s="53"/>
      <c r="F470" s="53" t="s">
        <v>1256</v>
      </c>
      <c r="G470" s="53" t="s">
        <v>1257</v>
      </c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</row>
    <row r="471" spans="1:20">
      <c r="A471" s="40">
        <v>470</v>
      </c>
      <c r="B471" s="49"/>
      <c r="C471" s="49"/>
      <c r="D471" s="53" t="s">
        <v>1262</v>
      </c>
      <c r="E471" s="53"/>
      <c r="F471" s="53" t="s">
        <v>1263</v>
      </c>
      <c r="G471" s="53" t="s">
        <v>1264</v>
      </c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</row>
    <row r="472" spans="1:20">
      <c r="A472" s="40">
        <v>471</v>
      </c>
      <c r="B472" s="49"/>
      <c r="C472" s="49"/>
      <c r="D472" s="53" t="s">
        <v>1269</v>
      </c>
      <c r="E472" s="53"/>
      <c r="F472" s="53" t="s">
        <v>1270</v>
      </c>
      <c r="G472" s="53" t="s">
        <v>1271</v>
      </c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</row>
    <row r="473" spans="1:20" ht="38.25">
      <c r="A473" s="40">
        <v>472</v>
      </c>
      <c r="B473" s="49"/>
      <c r="C473" s="49"/>
      <c r="D473" s="53" t="s">
        <v>1272</v>
      </c>
      <c r="E473" s="53"/>
      <c r="F473" s="53" t="s">
        <v>1273</v>
      </c>
      <c r="G473" s="53" t="s">
        <v>1274</v>
      </c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</row>
    <row r="474" spans="1:20" ht="25.5">
      <c r="A474" s="40">
        <v>473</v>
      </c>
      <c r="B474" s="49"/>
      <c r="C474" s="49"/>
      <c r="D474" s="53" t="s">
        <v>1275</v>
      </c>
      <c r="E474" s="53"/>
      <c r="F474" s="53" t="s">
        <v>1276</v>
      </c>
      <c r="G474" s="53" t="s">
        <v>1277</v>
      </c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</row>
    <row r="475" spans="1:20" ht="25.5">
      <c r="A475" s="40">
        <v>474</v>
      </c>
      <c r="B475" s="49"/>
      <c r="C475" s="49"/>
      <c r="D475" s="53" t="s">
        <v>1278</v>
      </c>
      <c r="E475" s="53"/>
      <c r="F475" s="53" t="s">
        <v>1279</v>
      </c>
      <c r="G475" s="53" t="s">
        <v>1280</v>
      </c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</row>
    <row r="476" spans="1:20">
      <c r="A476" s="40">
        <v>475</v>
      </c>
      <c r="B476" s="49"/>
      <c r="C476" s="49"/>
      <c r="D476" s="53" t="s">
        <v>1285</v>
      </c>
      <c r="E476" s="53"/>
      <c r="F476" s="53" t="s">
        <v>1286</v>
      </c>
      <c r="G476" s="53" t="s">
        <v>1287</v>
      </c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</row>
    <row r="477" spans="1:20">
      <c r="A477" s="40">
        <v>476</v>
      </c>
      <c r="B477" s="49"/>
      <c r="C477" s="49"/>
      <c r="D477" s="53" t="s">
        <v>1288</v>
      </c>
      <c r="E477" s="53"/>
      <c r="F477" s="53" t="s">
        <v>1289</v>
      </c>
      <c r="G477" s="53" t="s">
        <v>1290</v>
      </c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</row>
    <row r="478" spans="1:20">
      <c r="A478" s="40">
        <v>477</v>
      </c>
      <c r="B478" s="49"/>
      <c r="C478" s="49"/>
      <c r="D478" s="53" t="s">
        <v>1291</v>
      </c>
      <c r="E478" s="53"/>
      <c r="F478" s="53" t="s">
        <v>1292</v>
      </c>
      <c r="G478" s="53" t="s">
        <v>1293</v>
      </c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</row>
    <row r="479" spans="1:20">
      <c r="A479" s="40">
        <v>478</v>
      </c>
      <c r="B479" s="49"/>
      <c r="C479" s="49"/>
      <c r="D479" s="53" t="s">
        <v>1294</v>
      </c>
      <c r="E479" s="53"/>
      <c r="F479" s="53" t="s">
        <v>1295</v>
      </c>
      <c r="G479" s="53" t="s">
        <v>1296</v>
      </c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</row>
    <row r="480" spans="1:20">
      <c r="A480" s="40">
        <v>479</v>
      </c>
      <c r="B480" s="49"/>
      <c r="C480" s="49"/>
      <c r="D480" s="53" t="s">
        <v>1297</v>
      </c>
      <c r="E480" s="53"/>
      <c r="F480" s="53" t="s">
        <v>1298</v>
      </c>
      <c r="G480" s="53" t="s">
        <v>1299</v>
      </c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</row>
    <row r="481" spans="1:20" ht="25.5">
      <c r="A481" s="40">
        <v>480</v>
      </c>
      <c r="B481" s="49"/>
      <c r="C481" s="49"/>
      <c r="D481" s="53" t="s">
        <v>1300</v>
      </c>
      <c r="E481" s="53"/>
      <c r="F481" s="53" t="s">
        <v>1301</v>
      </c>
      <c r="G481" s="53" t="s">
        <v>1302</v>
      </c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</row>
    <row r="482" spans="1:20" ht="25.5">
      <c r="A482" s="40">
        <v>481</v>
      </c>
      <c r="B482" s="49"/>
      <c r="C482" s="49"/>
      <c r="D482" s="53" t="s">
        <v>1303</v>
      </c>
      <c r="E482" s="53"/>
      <c r="F482" s="53" t="s">
        <v>1304</v>
      </c>
      <c r="G482" s="53" t="s">
        <v>1305</v>
      </c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</row>
    <row r="483" spans="1:20" ht="25.5">
      <c r="A483" s="40">
        <v>482</v>
      </c>
      <c r="B483" s="49"/>
      <c r="C483" s="49"/>
      <c r="D483" s="53" t="s">
        <v>1306</v>
      </c>
      <c r="E483" s="53"/>
      <c r="F483" s="53" t="s">
        <v>1307</v>
      </c>
      <c r="G483" s="53" t="s">
        <v>1308</v>
      </c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</row>
    <row r="484" spans="1:20">
      <c r="A484" s="40">
        <v>483</v>
      </c>
      <c r="B484" s="49"/>
      <c r="C484" s="49"/>
      <c r="D484" s="53" t="s">
        <v>1309</v>
      </c>
      <c r="E484" s="53"/>
      <c r="F484" s="53" t="s">
        <v>1310</v>
      </c>
      <c r="G484" s="53" t="s">
        <v>1311</v>
      </c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</row>
    <row r="485" spans="1:20">
      <c r="A485" s="40">
        <v>484</v>
      </c>
      <c r="B485" s="49"/>
      <c r="C485" s="49"/>
      <c r="D485" s="53" t="s">
        <v>1312</v>
      </c>
      <c r="E485" s="53"/>
      <c r="F485" s="53" t="s">
        <v>1313</v>
      </c>
      <c r="G485" s="53" t="s">
        <v>1314</v>
      </c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</row>
    <row r="486" spans="1:20" ht="25.5">
      <c r="A486" s="40">
        <v>485</v>
      </c>
      <c r="B486" s="49"/>
      <c r="C486" s="49"/>
      <c r="D486" s="53" t="s">
        <v>1319</v>
      </c>
      <c r="E486" s="53"/>
      <c r="F486" s="53" t="s">
        <v>1320</v>
      </c>
      <c r="G486" s="53" t="s">
        <v>1321</v>
      </c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</row>
    <row r="487" spans="1:20" ht="25.5">
      <c r="A487" s="40">
        <v>486</v>
      </c>
      <c r="B487" s="49"/>
      <c r="C487" s="49"/>
      <c r="D487" s="53" t="s">
        <v>1322</v>
      </c>
      <c r="E487" s="53"/>
      <c r="F487" s="53" t="s">
        <v>1323</v>
      </c>
      <c r="G487" s="53" t="s">
        <v>1324</v>
      </c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</row>
    <row r="488" spans="1:20">
      <c r="A488" s="40">
        <v>487</v>
      </c>
      <c r="B488" s="49"/>
      <c r="C488" s="49"/>
      <c r="D488" s="68" t="s">
        <v>1325</v>
      </c>
      <c r="E488" s="68"/>
      <c r="F488" s="68" t="s">
        <v>1326</v>
      </c>
      <c r="G488" s="68" t="s">
        <v>1327</v>
      </c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</row>
    <row r="489" spans="1:20">
      <c r="A489" s="40">
        <v>488</v>
      </c>
      <c r="B489" s="49"/>
      <c r="C489" s="49"/>
      <c r="D489" s="61" t="s">
        <v>1329</v>
      </c>
      <c r="E489" s="61"/>
      <c r="F489" s="61"/>
      <c r="G489" s="61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</row>
    <row r="490" spans="1:20">
      <c r="A490" s="40">
        <v>489</v>
      </c>
      <c r="B490" s="49"/>
      <c r="C490" s="49"/>
      <c r="D490" s="53" t="s">
        <v>1329</v>
      </c>
      <c r="E490" s="53"/>
      <c r="F490" s="53"/>
      <c r="G490" s="53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</row>
    <row r="491" spans="1:20">
      <c r="A491" s="40">
        <v>490</v>
      </c>
      <c r="B491" s="49"/>
      <c r="C491" s="49"/>
      <c r="D491" s="53" t="s">
        <v>1337</v>
      </c>
      <c r="E491" s="53"/>
      <c r="F491" s="53" t="s">
        <v>1338</v>
      </c>
      <c r="G491" s="53" t="s">
        <v>1339</v>
      </c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</row>
    <row r="492" spans="1:20">
      <c r="A492" s="40">
        <v>491</v>
      </c>
      <c r="B492" s="49"/>
      <c r="C492" s="49"/>
      <c r="D492" s="53" t="s">
        <v>1344</v>
      </c>
      <c r="E492" s="53"/>
      <c r="F492" s="53" t="s">
        <v>1345</v>
      </c>
      <c r="G492" s="53" t="s">
        <v>1346</v>
      </c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</row>
    <row r="493" spans="1:20">
      <c r="A493" s="40">
        <v>492</v>
      </c>
      <c r="B493" s="49"/>
      <c r="C493" s="49"/>
      <c r="D493" s="53" t="s">
        <v>1347</v>
      </c>
      <c r="E493" s="53"/>
      <c r="F493" s="53" t="s">
        <v>1348</v>
      </c>
      <c r="G493" s="53" t="s">
        <v>1349</v>
      </c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</row>
    <row r="494" spans="1:20">
      <c r="A494" s="40">
        <v>493</v>
      </c>
      <c r="B494" s="49"/>
      <c r="C494" s="49"/>
      <c r="D494" s="53" t="s">
        <v>1350</v>
      </c>
      <c r="E494" s="53"/>
      <c r="F494" s="53" t="s">
        <v>1351</v>
      </c>
      <c r="G494" s="53" t="s">
        <v>1352</v>
      </c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</row>
    <row r="495" spans="1:20">
      <c r="A495" s="40">
        <v>494</v>
      </c>
      <c r="B495" s="49"/>
      <c r="C495" s="49"/>
      <c r="D495" s="53" t="s">
        <v>1357</v>
      </c>
      <c r="E495" s="53"/>
      <c r="F495" s="53" t="s">
        <v>1358</v>
      </c>
      <c r="G495" s="53" t="s">
        <v>1359</v>
      </c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</row>
    <row r="496" spans="1:20">
      <c r="A496" s="40">
        <v>495</v>
      </c>
      <c r="B496" s="49"/>
      <c r="C496" s="49"/>
      <c r="D496" s="53" t="s">
        <v>1368</v>
      </c>
      <c r="E496" s="53"/>
      <c r="F496" s="53" t="s">
        <v>1369</v>
      </c>
      <c r="G496" s="53" t="s">
        <v>1370</v>
      </c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</row>
    <row r="497" spans="1:20">
      <c r="A497" s="40">
        <v>496</v>
      </c>
      <c r="B497" s="49"/>
      <c r="C497" s="49"/>
      <c r="D497" s="53" t="s">
        <v>1371</v>
      </c>
      <c r="E497" s="53"/>
      <c r="F497" s="53" t="s">
        <v>1372</v>
      </c>
      <c r="G497" s="53" t="s">
        <v>1373</v>
      </c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</row>
    <row r="498" spans="1:20" ht="25.5">
      <c r="A498" s="40">
        <v>497</v>
      </c>
      <c r="B498" s="49"/>
      <c r="C498" s="49"/>
      <c r="D498" s="53" t="s">
        <v>1378</v>
      </c>
      <c r="E498" s="53"/>
      <c r="F498" s="53" t="s">
        <v>1379</v>
      </c>
      <c r="G498" s="53" t="s">
        <v>1380</v>
      </c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</row>
    <row r="499" spans="1:20">
      <c r="A499" s="40">
        <v>498</v>
      </c>
      <c r="B499" s="49"/>
      <c r="C499" s="49"/>
      <c r="D499" s="53" t="s">
        <v>60</v>
      </c>
      <c r="E499" s="53"/>
      <c r="F499" s="53"/>
      <c r="G499" s="53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</row>
    <row r="500" spans="1:20">
      <c r="A500" s="40">
        <v>499</v>
      </c>
      <c r="B500" s="49"/>
      <c r="C500" s="49"/>
      <c r="D500" s="53" t="s">
        <v>1393</v>
      </c>
      <c r="E500" s="53"/>
      <c r="F500" s="53" t="s">
        <v>1394</v>
      </c>
      <c r="G500" s="53" t="s">
        <v>1395</v>
      </c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</row>
    <row r="501" spans="1:20">
      <c r="A501" s="40">
        <v>500</v>
      </c>
      <c r="B501" s="49"/>
      <c r="C501" s="49"/>
      <c r="D501" s="53" t="s">
        <v>1400</v>
      </c>
      <c r="E501" s="53"/>
      <c r="F501" s="53" t="s">
        <v>1401</v>
      </c>
      <c r="G501" s="53" t="s">
        <v>1402</v>
      </c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</row>
    <row r="502" spans="1:20" ht="25.5">
      <c r="A502" s="40">
        <v>501</v>
      </c>
      <c r="B502" s="49"/>
      <c r="C502" s="49"/>
      <c r="D502" s="53" t="s">
        <v>1403</v>
      </c>
      <c r="E502" s="53"/>
      <c r="F502" s="53" t="s">
        <v>1404</v>
      </c>
      <c r="G502" s="53" t="s">
        <v>1405</v>
      </c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</row>
    <row r="503" spans="1:20">
      <c r="A503" s="40">
        <v>502</v>
      </c>
      <c r="B503" s="49"/>
      <c r="C503" s="49"/>
      <c r="D503" s="53" t="s">
        <v>1410</v>
      </c>
      <c r="E503" s="53"/>
      <c r="F503" s="53" t="s">
        <v>1411</v>
      </c>
      <c r="G503" s="53" t="s">
        <v>1412</v>
      </c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</row>
    <row r="504" spans="1:20">
      <c r="A504" s="40">
        <v>503</v>
      </c>
      <c r="B504" s="49"/>
      <c r="C504" s="49"/>
      <c r="D504" s="53" t="s">
        <v>1417</v>
      </c>
      <c r="E504" s="53"/>
      <c r="F504" s="53" t="s">
        <v>1418</v>
      </c>
      <c r="G504" s="53" t="s">
        <v>1419</v>
      </c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</row>
    <row r="505" spans="1:20">
      <c r="A505" s="40">
        <v>504</v>
      </c>
      <c r="B505" s="49"/>
      <c r="C505" s="49"/>
      <c r="D505" s="53" t="s">
        <v>1420</v>
      </c>
      <c r="E505" s="53"/>
      <c r="F505" s="53" t="s">
        <v>1421</v>
      </c>
      <c r="G505" s="53" t="s">
        <v>1422</v>
      </c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</row>
    <row r="506" spans="1:20" ht="25.5">
      <c r="A506" s="40">
        <v>505</v>
      </c>
      <c r="B506" s="49"/>
      <c r="C506" s="49"/>
      <c r="D506" s="53" t="s">
        <v>1431</v>
      </c>
      <c r="E506" s="53"/>
      <c r="F506" s="53" t="s">
        <v>1432</v>
      </c>
      <c r="G506" s="53" t="s">
        <v>1433</v>
      </c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</row>
    <row r="507" spans="1:20">
      <c r="A507" s="40">
        <v>506</v>
      </c>
      <c r="B507" s="49"/>
      <c r="C507" s="49"/>
      <c r="D507" s="53" t="s">
        <v>1434</v>
      </c>
      <c r="E507" s="53"/>
      <c r="F507" s="53" t="s">
        <v>1435</v>
      </c>
      <c r="G507" s="53" t="s">
        <v>1436</v>
      </c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</row>
    <row r="508" spans="1:20">
      <c r="A508" s="40">
        <v>507</v>
      </c>
      <c r="B508" s="49"/>
      <c r="C508" s="49"/>
      <c r="D508" s="53" t="s">
        <v>1441</v>
      </c>
      <c r="E508" s="53"/>
      <c r="F508" s="53" t="s">
        <v>1442</v>
      </c>
      <c r="G508" s="53" t="s">
        <v>1443</v>
      </c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</row>
    <row r="509" spans="1:20">
      <c r="A509" s="40">
        <v>508</v>
      </c>
      <c r="B509" s="49"/>
      <c r="C509" s="49"/>
      <c r="D509" s="53" t="s">
        <v>1456</v>
      </c>
      <c r="E509" s="53"/>
      <c r="F509" s="53" t="s">
        <v>1457</v>
      </c>
      <c r="G509" s="53" t="s">
        <v>1458</v>
      </c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</row>
    <row r="510" spans="1:20">
      <c r="A510" s="40">
        <v>509</v>
      </c>
      <c r="B510" s="49"/>
      <c r="C510" s="49"/>
      <c r="D510" s="53" t="s">
        <v>1459</v>
      </c>
      <c r="E510" s="53"/>
      <c r="F510" s="53" t="s">
        <v>1460</v>
      </c>
      <c r="G510" s="53" t="s">
        <v>1461</v>
      </c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</row>
    <row r="511" spans="1:20">
      <c r="A511" s="40">
        <v>510</v>
      </c>
      <c r="B511" s="49"/>
      <c r="C511" s="49"/>
      <c r="D511" s="53" t="s">
        <v>1462</v>
      </c>
      <c r="E511" s="53"/>
      <c r="F511" s="53" t="s">
        <v>1463</v>
      </c>
      <c r="G511" s="53" t="s">
        <v>1464</v>
      </c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</row>
    <row r="512" spans="1:20">
      <c r="A512" s="40">
        <v>511</v>
      </c>
      <c r="B512" s="49"/>
      <c r="C512" s="49"/>
      <c r="D512" s="53" t="s">
        <v>218</v>
      </c>
      <c r="E512" s="53"/>
      <c r="F512" s="53"/>
      <c r="G512" s="53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</row>
    <row r="513" spans="1:20">
      <c r="A513" s="40">
        <v>512</v>
      </c>
      <c r="B513" s="49"/>
      <c r="C513" s="49"/>
      <c r="D513" s="53" t="s">
        <v>1477</v>
      </c>
      <c r="E513" s="53"/>
      <c r="F513" s="53" t="s">
        <v>1478</v>
      </c>
      <c r="G513" s="53" t="s">
        <v>1479</v>
      </c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</row>
    <row r="514" spans="1:20">
      <c r="A514" s="40">
        <v>513</v>
      </c>
      <c r="B514" s="49"/>
      <c r="C514" s="49"/>
      <c r="D514" s="53" t="s">
        <v>1484</v>
      </c>
      <c r="E514" s="53"/>
      <c r="F514" s="53" t="s">
        <v>1485</v>
      </c>
      <c r="G514" s="53" t="s">
        <v>1484</v>
      </c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</row>
    <row r="515" spans="1:20">
      <c r="A515" s="40">
        <v>514</v>
      </c>
      <c r="B515" s="49"/>
      <c r="C515" s="49"/>
      <c r="D515" s="53" t="s">
        <v>1486</v>
      </c>
      <c r="E515" s="53"/>
      <c r="F515" s="53" t="s">
        <v>1487</v>
      </c>
      <c r="G515" s="53" t="s">
        <v>1488</v>
      </c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</row>
    <row r="516" spans="1:20" ht="25.5">
      <c r="A516" s="40">
        <v>515</v>
      </c>
      <c r="B516" s="49"/>
      <c r="C516" s="49"/>
      <c r="D516" s="53" t="s">
        <v>1489</v>
      </c>
      <c r="E516" s="53"/>
      <c r="F516" s="53" t="s">
        <v>1490</v>
      </c>
      <c r="G516" s="53" t="s">
        <v>1491</v>
      </c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</row>
    <row r="517" spans="1:20">
      <c r="A517" s="40">
        <v>516</v>
      </c>
      <c r="B517" s="49"/>
      <c r="C517" s="49"/>
      <c r="D517" s="53" t="s">
        <v>1492</v>
      </c>
      <c r="E517" s="53"/>
      <c r="F517" s="53" t="s">
        <v>1493</v>
      </c>
      <c r="G517" s="53" t="s">
        <v>1494</v>
      </c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</row>
    <row r="518" spans="1:20">
      <c r="A518" s="40">
        <v>517</v>
      </c>
      <c r="B518" s="49"/>
      <c r="C518" s="49"/>
      <c r="D518" s="53" t="s">
        <v>1495</v>
      </c>
      <c r="E518" s="53"/>
      <c r="F518" s="53" t="s">
        <v>1496</v>
      </c>
      <c r="G518" s="53" t="s">
        <v>1497</v>
      </c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</row>
    <row r="519" spans="1:20">
      <c r="A519" s="40">
        <v>518</v>
      </c>
      <c r="B519" s="49"/>
      <c r="C519" s="49"/>
      <c r="D519" s="53" t="s">
        <v>1498</v>
      </c>
      <c r="E519" s="53"/>
      <c r="F519" s="53" t="s">
        <v>1499</v>
      </c>
      <c r="G519" s="53" t="s">
        <v>1500</v>
      </c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</row>
    <row r="520" spans="1:20">
      <c r="A520" s="40">
        <v>519</v>
      </c>
      <c r="B520" s="49"/>
      <c r="C520" s="49"/>
      <c r="D520" s="53" t="s">
        <v>1505</v>
      </c>
      <c r="E520" s="53"/>
      <c r="F520" s="53" t="s">
        <v>1506</v>
      </c>
      <c r="G520" s="53" t="s">
        <v>1507</v>
      </c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</row>
    <row r="521" spans="1:20">
      <c r="A521" s="40">
        <v>520</v>
      </c>
      <c r="B521" s="49"/>
      <c r="C521" s="49"/>
      <c r="D521" s="53" t="s">
        <v>1508</v>
      </c>
      <c r="E521" s="53"/>
      <c r="F521" s="53" t="s">
        <v>1509</v>
      </c>
      <c r="G521" s="53" t="s">
        <v>1510</v>
      </c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</row>
    <row r="522" spans="1:20">
      <c r="A522" s="40">
        <v>521</v>
      </c>
      <c r="B522" s="49"/>
      <c r="C522" s="49"/>
      <c r="D522" s="53" t="s">
        <v>1523</v>
      </c>
      <c r="E522" s="53"/>
      <c r="F522" s="53" t="s">
        <v>1524</v>
      </c>
      <c r="G522" s="53" t="s">
        <v>1525</v>
      </c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</row>
    <row r="523" spans="1:20">
      <c r="A523" s="40">
        <v>522</v>
      </c>
      <c r="B523" s="49"/>
      <c r="C523" s="49"/>
      <c r="D523" s="53" t="s">
        <v>1526</v>
      </c>
      <c r="E523" s="53"/>
      <c r="F523" s="53" t="s">
        <v>1527</v>
      </c>
      <c r="G523" s="53" t="s">
        <v>1528</v>
      </c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</row>
    <row r="524" spans="1:20" ht="25.5">
      <c r="A524" s="40">
        <v>523</v>
      </c>
      <c r="B524" s="49"/>
      <c r="C524" s="49"/>
      <c r="D524" s="53" t="s">
        <v>1533</v>
      </c>
      <c r="E524" s="53"/>
      <c r="F524" s="53" t="s">
        <v>1534</v>
      </c>
      <c r="G524" s="53" t="s">
        <v>1535</v>
      </c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</row>
    <row r="525" spans="1:20">
      <c r="A525" s="40">
        <v>524</v>
      </c>
      <c r="B525" s="49"/>
      <c r="C525" s="49"/>
      <c r="D525" s="53" t="s">
        <v>1536</v>
      </c>
      <c r="E525" s="53"/>
      <c r="F525" s="53" t="s">
        <v>1537</v>
      </c>
      <c r="G525" s="53" t="s">
        <v>1538</v>
      </c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</row>
    <row r="526" spans="1:20">
      <c r="A526" s="40">
        <v>525</v>
      </c>
      <c r="B526" s="49"/>
      <c r="C526" s="49"/>
      <c r="D526" s="53" t="s">
        <v>1542</v>
      </c>
      <c r="E526" s="53"/>
      <c r="F526" s="53" t="s">
        <v>1543</v>
      </c>
      <c r="G526" s="53" t="s">
        <v>1544</v>
      </c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</row>
    <row r="527" spans="1:20">
      <c r="A527" s="40">
        <v>526</v>
      </c>
      <c r="B527" s="49"/>
      <c r="C527" s="49"/>
      <c r="D527" s="53" t="s">
        <v>1545</v>
      </c>
      <c r="E527" s="53"/>
      <c r="F527" s="53" t="s">
        <v>1546</v>
      </c>
      <c r="G527" s="53" t="s">
        <v>1547</v>
      </c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</row>
    <row r="528" spans="1:20">
      <c r="A528" s="40">
        <v>527</v>
      </c>
      <c r="B528" s="49"/>
      <c r="C528" s="49"/>
      <c r="D528" s="68" t="s">
        <v>1548</v>
      </c>
      <c r="E528" s="68"/>
      <c r="F528" s="68" t="s">
        <v>1549</v>
      </c>
      <c r="G528" s="68" t="s">
        <v>1550</v>
      </c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</row>
    <row r="529" spans="1:20">
      <c r="A529" s="40">
        <v>528</v>
      </c>
      <c r="B529" s="49"/>
      <c r="C529" s="49"/>
      <c r="D529" s="61" t="s">
        <v>1559</v>
      </c>
      <c r="E529" s="61"/>
      <c r="F529" s="61" t="s">
        <v>1560</v>
      </c>
      <c r="G529" s="61" t="s">
        <v>1561</v>
      </c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</row>
    <row r="530" spans="1:20">
      <c r="A530" s="40">
        <v>529</v>
      </c>
      <c r="B530" s="49"/>
      <c r="C530" s="49"/>
      <c r="D530" s="53" t="s">
        <v>1562</v>
      </c>
      <c r="E530" s="53"/>
      <c r="F530" s="53" t="s">
        <v>1563</v>
      </c>
      <c r="G530" s="53" t="s">
        <v>1564</v>
      </c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</row>
    <row r="531" spans="1:20">
      <c r="A531" s="40">
        <v>530</v>
      </c>
      <c r="B531" s="49"/>
      <c r="C531" s="49"/>
      <c r="D531" s="53" t="s">
        <v>1573</v>
      </c>
      <c r="E531" s="53"/>
      <c r="F531" s="53" t="s">
        <v>1574</v>
      </c>
      <c r="G531" s="53" t="s">
        <v>1575</v>
      </c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</row>
    <row r="532" spans="1:20">
      <c r="A532" s="40">
        <v>531</v>
      </c>
      <c r="B532" s="49"/>
      <c r="C532" s="49"/>
      <c r="D532" s="53" t="s">
        <v>1588</v>
      </c>
      <c r="E532" s="53"/>
      <c r="F532" s="53" t="s">
        <v>1589</v>
      </c>
      <c r="G532" s="53" t="s">
        <v>1590</v>
      </c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</row>
    <row r="533" spans="1:20" ht="25.5">
      <c r="A533" s="40">
        <v>532</v>
      </c>
      <c r="B533" s="49"/>
      <c r="C533" s="49"/>
      <c r="D533" s="53" t="s">
        <v>1591</v>
      </c>
      <c r="E533" s="53"/>
      <c r="F533" s="53" t="s">
        <v>1592</v>
      </c>
      <c r="G533" s="53" t="s">
        <v>1593</v>
      </c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</row>
    <row r="534" spans="1:20" ht="25.5">
      <c r="A534" s="40">
        <v>533</v>
      </c>
      <c r="B534" s="49"/>
      <c r="C534" s="49"/>
      <c r="D534" s="53" t="s">
        <v>1594</v>
      </c>
      <c r="E534" s="53"/>
      <c r="F534" s="53" t="s">
        <v>1595</v>
      </c>
      <c r="G534" s="53" t="s">
        <v>1596</v>
      </c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</row>
    <row r="535" spans="1:20">
      <c r="A535" s="40">
        <v>534</v>
      </c>
      <c r="B535" s="49"/>
      <c r="C535" s="49"/>
      <c r="D535" s="53" t="s">
        <v>1597</v>
      </c>
      <c r="E535" s="53"/>
      <c r="F535" s="53" t="s">
        <v>1598</v>
      </c>
      <c r="G535" s="53" t="s">
        <v>1599</v>
      </c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</row>
    <row r="536" spans="1:20">
      <c r="A536" s="40">
        <v>535</v>
      </c>
      <c r="B536" s="49"/>
      <c r="C536" s="49"/>
      <c r="D536" s="53" t="s">
        <v>1600</v>
      </c>
      <c r="E536" s="53"/>
      <c r="F536" s="53" t="s">
        <v>1601</v>
      </c>
      <c r="G536" s="53" t="s">
        <v>1602</v>
      </c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</row>
    <row r="537" spans="1:20">
      <c r="A537" s="40">
        <v>536</v>
      </c>
      <c r="B537" s="49"/>
      <c r="C537" s="49"/>
      <c r="D537" s="53" t="s">
        <v>369</v>
      </c>
      <c r="E537" s="53"/>
      <c r="F537" s="53"/>
      <c r="G537" s="53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</row>
    <row r="538" spans="1:20" ht="25.5">
      <c r="A538" s="40">
        <v>537</v>
      </c>
      <c r="B538" s="49"/>
      <c r="C538" s="49"/>
      <c r="D538" s="53" t="s">
        <v>1603</v>
      </c>
      <c r="E538" s="53"/>
      <c r="F538" s="53" t="s">
        <v>1604</v>
      </c>
      <c r="G538" s="53" t="s">
        <v>1605</v>
      </c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</row>
    <row r="539" spans="1:20">
      <c r="A539" s="40">
        <v>538</v>
      </c>
      <c r="B539" s="49"/>
      <c r="C539" s="49"/>
      <c r="D539" s="53" t="s">
        <v>1614</v>
      </c>
      <c r="E539" s="53"/>
      <c r="F539" s="53" t="s">
        <v>1615</v>
      </c>
      <c r="G539" s="53" t="s">
        <v>1616</v>
      </c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</row>
    <row r="540" spans="1:20">
      <c r="A540" s="40">
        <v>539</v>
      </c>
      <c r="B540" s="49"/>
      <c r="C540" s="49"/>
      <c r="D540" s="53" t="s">
        <v>1621</v>
      </c>
      <c r="E540" s="53"/>
      <c r="F540" s="53" t="s">
        <v>1622</v>
      </c>
      <c r="G540" s="53" t="s">
        <v>1621</v>
      </c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</row>
    <row r="541" spans="1:20">
      <c r="A541" s="40">
        <v>540</v>
      </c>
      <c r="B541" s="49"/>
      <c r="C541" s="49"/>
      <c r="D541" s="53" t="s">
        <v>1623</v>
      </c>
      <c r="E541" s="53"/>
      <c r="F541" s="53" t="s">
        <v>1624</v>
      </c>
      <c r="G541" s="53" t="s">
        <v>1625</v>
      </c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</row>
    <row r="542" spans="1:20">
      <c r="A542" s="40">
        <v>541</v>
      </c>
      <c r="B542" s="49"/>
      <c r="C542" s="49"/>
      <c r="D542" s="53" t="s">
        <v>1634</v>
      </c>
      <c r="E542" s="53"/>
      <c r="F542" s="53" t="s">
        <v>1635</v>
      </c>
      <c r="G542" s="53" t="s">
        <v>1636</v>
      </c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</row>
    <row r="543" spans="1:20">
      <c r="A543" s="40">
        <v>542</v>
      </c>
      <c r="B543" s="49"/>
      <c r="C543" s="49"/>
      <c r="D543" s="53" t="s">
        <v>1637</v>
      </c>
      <c r="E543" s="53"/>
      <c r="F543" s="53" t="s">
        <v>1638</v>
      </c>
      <c r="G543" s="53" t="s">
        <v>1639</v>
      </c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</row>
    <row r="544" spans="1:20" ht="38.25">
      <c r="A544" s="40">
        <v>543</v>
      </c>
      <c r="B544" s="49"/>
      <c r="C544" s="49"/>
      <c r="D544" s="53" t="s">
        <v>1640</v>
      </c>
      <c r="E544" s="53"/>
      <c r="F544" s="53" t="s">
        <v>1641</v>
      </c>
      <c r="G544" s="53" t="s">
        <v>1642</v>
      </c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</row>
    <row r="545" spans="1:20">
      <c r="A545" s="40">
        <v>544</v>
      </c>
      <c r="B545" s="49"/>
      <c r="C545" s="49"/>
      <c r="D545" s="68" t="s">
        <v>1643</v>
      </c>
      <c r="E545" s="68"/>
      <c r="F545" s="68" t="s">
        <v>1644</v>
      </c>
      <c r="G545" s="68" t="s">
        <v>1645</v>
      </c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</row>
    <row r="546" spans="1:20" ht="38.25">
      <c r="A546" s="40">
        <v>545</v>
      </c>
      <c r="B546" s="49"/>
      <c r="C546" s="49"/>
      <c r="D546" s="61" t="s">
        <v>1646</v>
      </c>
      <c r="E546" s="61"/>
      <c r="F546" s="61" t="s">
        <v>1647</v>
      </c>
      <c r="G546" s="61" t="s">
        <v>1648</v>
      </c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</row>
    <row r="547" spans="1:20">
      <c r="A547" s="40">
        <v>546</v>
      </c>
      <c r="B547" s="49"/>
      <c r="C547" s="49"/>
      <c r="D547" s="53" t="s">
        <v>296</v>
      </c>
      <c r="E547" s="53"/>
      <c r="F547" s="53"/>
      <c r="G547" s="53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</row>
    <row r="548" spans="1:20">
      <c r="A548" s="40">
        <v>547</v>
      </c>
      <c r="B548" s="49"/>
      <c r="C548" s="49"/>
      <c r="D548" s="53" t="s">
        <v>1653</v>
      </c>
      <c r="E548" s="53"/>
      <c r="F548" s="53" t="s">
        <v>1654</v>
      </c>
      <c r="G548" s="53" t="s">
        <v>1655</v>
      </c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</row>
    <row r="549" spans="1:20">
      <c r="A549" s="40">
        <v>548</v>
      </c>
      <c r="B549" s="49"/>
      <c r="C549" s="49"/>
      <c r="D549" s="53" t="s">
        <v>1660</v>
      </c>
      <c r="E549" s="53"/>
      <c r="F549" s="53" t="s">
        <v>1661</v>
      </c>
      <c r="G549" s="53" t="s">
        <v>1662</v>
      </c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</row>
    <row r="550" spans="1:20" ht="38.25">
      <c r="A550" s="40">
        <v>549</v>
      </c>
      <c r="B550" s="49"/>
      <c r="C550" s="49"/>
      <c r="D550" s="53" t="s">
        <v>1663</v>
      </c>
      <c r="E550" s="53"/>
      <c r="F550" s="53" t="s">
        <v>1664</v>
      </c>
      <c r="G550" s="53" t="s">
        <v>1665</v>
      </c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</row>
    <row r="551" spans="1:20" ht="38.25">
      <c r="A551" s="40">
        <v>550</v>
      </c>
      <c r="B551" s="49"/>
      <c r="C551" s="49"/>
      <c r="D551" s="53" t="s">
        <v>1666</v>
      </c>
      <c r="E551" s="53"/>
      <c r="F551" s="53" t="s">
        <v>1667</v>
      </c>
      <c r="G551" s="53" t="s">
        <v>1668</v>
      </c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</row>
    <row r="552" spans="1:20" ht="38.25">
      <c r="A552" s="40">
        <v>551</v>
      </c>
      <c r="B552" s="49"/>
      <c r="C552" s="49"/>
      <c r="D552" s="53" t="s">
        <v>1666</v>
      </c>
      <c r="E552" s="53"/>
      <c r="F552" s="53" t="s">
        <v>1667</v>
      </c>
      <c r="G552" s="53" t="s">
        <v>1668</v>
      </c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</row>
  </sheetData>
  <sheetProtection password="B98C" sheet="1" objects="1" scenarios="1"/>
  <sortState ref="B2:N16">
    <sortCondition ref="B2:B16"/>
  </sortState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Timesheet</vt:lpstr>
      <vt:lpstr>Langs</vt:lpstr>
      <vt:lpstr>Sheet3</vt:lpstr>
    </vt:vector>
  </TitlesOfParts>
  <Company>TraduiSons.com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TraduiSons</dc:creator>
  <cp:lastModifiedBy>VoxAppeal</cp:lastModifiedBy>
  <cp:lastPrinted>2007-10-28T00:33:38Z</cp:lastPrinted>
  <dcterms:created xsi:type="dcterms:W3CDTF">2007-01-19T14:05:04Z</dcterms:created>
  <dcterms:modified xsi:type="dcterms:W3CDTF">2013-12-20T09:34:56Z</dcterms:modified>
</cp:coreProperties>
</file>