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0" windowWidth="21480" windowHeight="12165" activeTab="1"/>
  </bookViews>
  <sheets>
    <sheet name="FR" sheetId="1" r:id="rId1"/>
    <sheet name="EN" sheetId="4" r:id="rId2"/>
    <sheet name="Langs" sheetId="3" r:id="rId3"/>
  </sheets>
  <definedNames>
    <definedName name="_xlnm.Print_Area" localSheetId="1">EN!$B$1:$F$44</definedName>
    <definedName name="_xlnm.Print_Area" localSheetId="0">FR!$B$1:$F$45</definedName>
  </definedNames>
  <calcPr calcId="145621"/>
</workbook>
</file>

<file path=xl/calcChain.xml><?xml version="1.0" encoding="utf-8"?>
<calcChain xmlns="http://schemas.openxmlformats.org/spreadsheetml/2006/main">
  <c r="F39" i="1" l="1"/>
  <c r="F34" i="1"/>
  <c r="F35" i="4"/>
  <c r="E33" i="4"/>
  <c r="F33" i="4" s="1"/>
  <c r="E31" i="4"/>
  <c r="F31" i="4" s="1"/>
  <c r="F29" i="4"/>
  <c r="F27" i="4"/>
  <c r="D25" i="4"/>
  <c r="F25" i="4" s="1"/>
  <c r="D23" i="4"/>
  <c r="F23" i="4" s="1"/>
  <c r="D21" i="4"/>
  <c r="F21" i="4" s="1"/>
  <c r="D19" i="4"/>
  <c r="F19" i="4" s="1"/>
  <c r="E5" i="4"/>
  <c r="F28" i="1" l="1"/>
  <c r="E30" i="1"/>
  <c r="F30" i="1" s="1"/>
  <c r="F37" i="4" l="1"/>
  <c r="F26" i="1"/>
  <c r="E32" i="1"/>
  <c r="F32" i="1" s="1"/>
  <c r="F40" i="4" l="1"/>
  <c r="D24" i="1"/>
  <c r="F24" i="1" s="1"/>
  <c r="D22" i="1"/>
  <c r="D20" i="1"/>
  <c r="D18" i="1"/>
  <c r="F18" i="1" l="1"/>
  <c r="F22" i="1"/>
  <c r="F20" i="1"/>
  <c r="E5" i="1"/>
  <c r="F36" i="1" l="1"/>
  <c r="F37" i="1" l="1"/>
  <c r="F38" i="1" s="1"/>
  <c r="F41" i="1" l="1"/>
</calcChain>
</file>

<file path=xl/comments1.xml><?xml version="1.0" encoding="utf-8"?>
<comments xmlns="http://schemas.openxmlformats.org/spreadsheetml/2006/main">
  <authors>
    <author>Kevin Solan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comments2.xml><?xml version="1.0" encoding="utf-8"?>
<comments xmlns="http://schemas.openxmlformats.org/spreadsheetml/2006/main">
  <authors>
    <author>Kevin Solan</author>
  </authors>
  <commentList>
    <comment ref="E25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sharedStrings.xml><?xml version="1.0" encoding="utf-8"?>
<sst xmlns="http://schemas.openxmlformats.org/spreadsheetml/2006/main" count="136" uniqueCount="88">
  <si>
    <t>A l'attention de :</t>
  </si>
  <si>
    <t>Référence</t>
  </si>
  <si>
    <t>Montant (€)</t>
  </si>
  <si>
    <t>Total HT</t>
  </si>
  <si>
    <t>TOTAL TTC</t>
  </si>
  <si>
    <t>No. TVA :</t>
  </si>
  <si>
    <t>Devis</t>
  </si>
  <si>
    <t>Devis valable 3 mois</t>
  </si>
  <si>
    <t>nb</t>
  </si>
  <si>
    <t>€</t>
  </si>
  <si>
    <r>
      <t>Transcription</t>
    </r>
    <r>
      <rPr>
        <sz val="10"/>
        <rFont val="Arial"/>
        <family val="2"/>
      </rPr>
      <t xml:space="preserve">, minutes : </t>
    </r>
  </si>
  <si>
    <r>
      <t>Traduction</t>
    </r>
    <r>
      <rPr>
        <sz val="10"/>
        <rFont val="Arial"/>
        <family val="2"/>
      </rPr>
      <t xml:space="preserve">, minutes, dont préparation de textes : </t>
    </r>
  </si>
  <si>
    <t>NOM Prénom</t>
  </si>
  <si>
    <t>Société</t>
  </si>
  <si>
    <t>adresse</t>
  </si>
  <si>
    <t xml:space="preserve">Remise agence </t>
  </si>
  <si>
    <r>
      <t>Langues cible :</t>
    </r>
    <r>
      <rPr>
        <sz val="10"/>
        <rFont val="Arial"/>
        <family val="2"/>
      </rPr>
      <t xml:space="preserve"> </t>
    </r>
  </si>
  <si>
    <t>Localisation Tous Médias</t>
  </si>
  <si>
    <t>Français</t>
  </si>
  <si>
    <t>English</t>
  </si>
  <si>
    <t>Multimedia Localisation</t>
  </si>
  <si>
    <t>Tarifs</t>
  </si>
  <si>
    <t>Transcription</t>
  </si>
  <si>
    <t>min</t>
  </si>
  <si>
    <t>Unité</t>
  </si>
  <si>
    <t>Traduction</t>
  </si>
  <si>
    <t>Langues Euro</t>
  </si>
  <si>
    <t>Turk, Croat…</t>
  </si>
  <si>
    <t>Sous-titrage</t>
  </si>
  <si>
    <t>(Mini 30 €)</t>
  </si>
  <si>
    <t>Euro/Latin</t>
  </si>
  <si>
    <t>Arabe</t>
  </si>
  <si>
    <t>(RTL)</t>
  </si>
  <si>
    <t>Encodage</t>
  </si>
  <si>
    <t>&lt; 5 mins, &lt;10Mo/s</t>
  </si>
  <si>
    <t>min, &gt;10 mins</t>
  </si>
  <si>
    <t>Enreg voix</t>
  </si>
  <si>
    <t>&lt; 3 mins</t>
  </si>
  <si>
    <t>"Voix off"</t>
  </si>
  <si>
    <t>120 € dégress</t>
  </si>
  <si>
    <t>"Voix off", en fonction du volume</t>
  </si>
  <si>
    <t>&gt; 20 mins</t>
  </si>
  <si>
    <r>
      <t>Livrable : xxxxxxxxxxxx</t>
    </r>
    <r>
      <rPr>
        <sz val="12"/>
        <rFont val="Arial"/>
        <family val="2"/>
      </rPr>
      <t xml:space="preserve">, durée : </t>
    </r>
  </si>
  <si>
    <r>
      <t>Encodage vidéo finale</t>
    </r>
    <r>
      <rPr>
        <sz val="10"/>
        <rFont val="Arial"/>
        <family val="2"/>
      </rPr>
      <t xml:space="preserve"> (forfait mini 100 € &lt; 10 mins) :</t>
    </r>
  </si>
  <si>
    <r>
      <t>Vidéographie</t>
    </r>
    <r>
      <rPr>
        <sz val="10"/>
        <rFont val="Arial"/>
        <family val="2"/>
      </rPr>
      <t xml:space="preserve"> (120 € / h, forfait mini 120 €) :</t>
    </r>
  </si>
  <si>
    <t>Vidéographie</t>
  </si>
  <si>
    <t>hr</t>
  </si>
  <si>
    <t>Sélectionner et cacher les rangées non applicables</t>
  </si>
  <si>
    <r>
      <t>Enregistrement de voix "off"</t>
    </r>
    <r>
      <rPr>
        <sz val="10"/>
        <rFont val="Arial"/>
        <family val="2"/>
      </rPr>
      <t>, H / F, de notre répertoire (forfait mini 
360 €) :</t>
    </r>
  </si>
  <si>
    <r>
      <t>Mixage</t>
    </r>
    <r>
      <rPr>
        <sz val="10"/>
        <rFont val="Arial"/>
        <family val="2"/>
      </rPr>
      <t xml:space="preserve"> (forfait mini 100 € &lt; 10 mins) :</t>
    </r>
  </si>
  <si>
    <r>
      <t xml:space="preserve">Fond musical </t>
    </r>
    <r>
      <rPr>
        <sz val="10"/>
        <rFont val="Arial"/>
        <family val="2"/>
      </rPr>
      <t>(licence droits libres, selon demande) : n.c.</t>
    </r>
  </si>
  <si>
    <t xml:space="preserve">L'acceptation des conditions de ce devis, par son retour cacheté ou par une commande séparée, comprends l'acceptation de nos Conditions Générales de Vente, visibles sur la page : http://www.voxappeal.com/fr/CondGenDeVente-VoxAppeal.pdf. </t>
  </si>
  <si>
    <t>Localisation All Media types</t>
  </si>
  <si>
    <t>Quote</t>
  </si>
  <si>
    <t>For the attention of:</t>
  </si>
  <si>
    <t>VAT no.:</t>
  </si>
  <si>
    <r>
      <t>Transcription</t>
    </r>
    <r>
      <rPr>
        <sz val="10"/>
        <rFont val="Arial"/>
        <family val="2"/>
      </rPr>
      <t xml:space="preserve">, minutes: </t>
    </r>
  </si>
  <si>
    <r>
      <t>Translation</t>
    </r>
    <r>
      <rPr>
        <sz val="10"/>
        <rFont val="Arial"/>
        <family val="2"/>
      </rPr>
      <t xml:space="preserve">, minutes, inc. preparation of texts: </t>
    </r>
  </si>
  <si>
    <r>
      <t>Subtitling</t>
    </r>
    <r>
      <rPr>
        <sz val="10"/>
        <rFont val="Arial"/>
        <family val="2"/>
      </rPr>
      <t xml:space="preserve"> - inc. preparation of texts, spotting, .srt format, minutes:</t>
    </r>
  </si>
  <si>
    <r>
      <t>Sous-titrage</t>
    </r>
    <r>
      <rPr>
        <sz val="10"/>
        <rFont val="Arial"/>
        <family val="2"/>
      </rPr>
      <t xml:space="preserve"> - dont préparation de textes, repérage chrono, format .srt, minutes :</t>
    </r>
  </si>
  <si>
    <r>
      <t>Voice recording</t>
    </r>
    <r>
      <rPr>
        <sz val="10"/>
        <rFont val="Arial"/>
        <family val="2"/>
      </rPr>
      <t>, M/F, from our directory (min. €360):</t>
    </r>
  </si>
  <si>
    <r>
      <t>Video compositiing</t>
    </r>
    <r>
      <rPr>
        <sz val="10"/>
        <rFont val="Arial"/>
        <family val="2"/>
      </rPr>
      <t xml:space="preserve"> (€120/h, min. €120):</t>
    </r>
  </si>
  <si>
    <r>
      <t xml:space="preserve">Music background </t>
    </r>
    <r>
      <rPr>
        <sz val="10"/>
        <rFont val="Arial"/>
        <family val="2"/>
      </rPr>
      <t>(royalty-free licence, according to requirement): contact us</t>
    </r>
  </si>
  <si>
    <r>
      <t>Mixing</t>
    </r>
    <r>
      <rPr>
        <sz val="10"/>
        <rFont val="Arial"/>
        <family val="2"/>
      </rPr>
      <t xml:space="preserve"> (min. €100 for &lt;10 mins):</t>
    </r>
  </si>
  <si>
    <r>
      <t xml:space="preserve">Final video encoding </t>
    </r>
    <r>
      <rPr>
        <sz val="10"/>
        <rFont val="Arial"/>
        <family val="2"/>
      </rPr>
      <t xml:space="preserve"> (min. €100 for &lt;10 mins):</t>
    </r>
  </si>
  <si>
    <r>
      <t xml:space="preserve">Total </t>
    </r>
    <r>
      <rPr>
        <sz val="10"/>
        <rFont val="Arial"/>
        <family val="2"/>
      </rPr>
      <t xml:space="preserve"> (hors autres options) :</t>
    </r>
  </si>
  <si>
    <r>
      <t xml:space="preserve">Total </t>
    </r>
    <r>
      <rPr>
        <sz val="10"/>
        <rFont val="Arial"/>
        <family val="2"/>
      </rPr>
      <t>before tax</t>
    </r>
  </si>
  <si>
    <t>TVA 20%</t>
  </si>
  <si>
    <t>Quote valid for 3 months</t>
  </si>
  <si>
    <t>Délai de livraison : 3 jours</t>
  </si>
  <si>
    <t xml:space="preserve">Acceptance of tion of this quote implies agreement with our Terms &amp; Conditions of Sale which can be accessed on this page: http://www.voxappeal.com/en/TermsAndConditions-VoxAppeal.pdf. </t>
  </si>
  <si>
    <t xml:space="preserve">Interprétation </t>
  </si>
  <si>
    <t>[Société]-[Date][Numero]-[Service]</t>
  </si>
  <si>
    <t>[Company]-[Date][Number]-[Service]</t>
  </si>
  <si>
    <t>N° de devis : Soci-yyxxxx-zzz</t>
  </si>
  <si>
    <t>Quote no.: Carl-140001-int</t>
  </si>
  <si>
    <r>
      <t>Target languages:</t>
    </r>
    <r>
      <rPr>
        <sz val="10"/>
        <rFont val="Arial"/>
        <family val="2"/>
      </rPr>
      <t xml:space="preserve"> Spanish-French-Spanish</t>
    </r>
  </si>
  <si>
    <t>Delivery: 13:30 until 18:30 pm, 21 Jan. 2014</t>
  </si>
  <si>
    <r>
      <t>Interpreting</t>
    </r>
    <r>
      <rPr>
        <sz val="10"/>
        <rFont val="Arial"/>
        <family val="2"/>
      </rPr>
      <t xml:space="preserve"> (half day):</t>
    </r>
  </si>
  <si>
    <t>Carlson Wagonlit</t>
  </si>
  <si>
    <t>España</t>
  </si>
  <si>
    <t>C/Trespaderne, 29. Edificio Barajas I.</t>
  </si>
  <si>
    <t>28042 Madrid</t>
  </si>
  <si>
    <r>
      <t>VAT 0%</t>
    </r>
    <r>
      <rPr>
        <sz val="10"/>
        <rFont val="Arial"/>
        <family val="2"/>
      </rPr>
      <t xml:space="preserve"> (if EU-registered outside France, 20% if within france)</t>
    </r>
  </si>
  <si>
    <t>Vanessa</t>
  </si>
  <si>
    <t>for audio/vidéo/multimedia/voice translation/localisation services</t>
  </si>
  <si>
    <t xml:space="preserve"> pour prestations de traduction/localisation audio/vidéo/multimédia/voix</t>
  </si>
  <si>
    <r>
      <t xml:space="preserve">Deliverable: </t>
    </r>
    <r>
      <rPr>
        <sz val="12"/>
        <rFont val="Arial"/>
        <family val="2"/>
      </rPr>
      <t xml:space="preserve"> interpreting: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</si>
</sst>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\-mmm\-yy"/>
    <numFmt numFmtId="165" formatCode="#,##0.00\ [$€-1]"/>
    <numFmt numFmtId="166" formatCode="#,##0.00\ _F"/>
    <numFmt numFmtId="167" formatCode="#,##0\ [$€-1];[Red]\-#,##0\ [$€-1]"/>
    <numFmt numFmtId="168" formatCode="000"/>
  </numFmts>
  <fonts count="18" x14ac:knownFonts="1">
    <font>
      <sz val="10"/>
      <name val="Arial"/>
    </font>
    <font>
      <b/>
      <sz val="14"/>
      <name val="Courier New"/>
      <family val="3"/>
    </font>
    <font>
      <b/>
      <sz val="12"/>
      <name val="Courier New"/>
      <family val="3"/>
    </font>
    <font>
      <sz val="10"/>
      <name val="Courier New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0"/>
      <color indexed="42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4"/>
      <name val="Tekton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3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patternFill patternType="solid">
        <fgColor rgb="FFE5FFE5"/>
        <bgColor rgb="FFCCFFCC"/>
      </patternFill>
    </fill>
    <fill>
      <gradientFill degree="90">
        <stop position="0">
          <color theme="0"/>
        </stop>
        <stop position="1">
          <color rgb="FFE5FFE5"/>
        </stop>
      </gradient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vertical="top" wrapText="1"/>
    </xf>
    <xf numFmtId="4" fontId="4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top" wrapText="1"/>
    </xf>
    <xf numFmtId="0" fontId="8" fillId="0" borderId="1" xfId="0" applyFont="1" applyBorder="1"/>
    <xf numFmtId="0" fontId="6" fillId="0" borderId="0" xfId="0" applyFont="1" applyBorder="1" applyAlignment="1" applyProtection="1">
      <alignment horizontal="left" wrapText="1"/>
    </xf>
    <xf numFmtId="164" fontId="6" fillId="0" borderId="2" xfId="0" applyNumberFormat="1" applyFont="1" applyBorder="1" applyAlignment="1" applyProtection="1">
      <alignment horizontal="left" wrapText="1"/>
    </xf>
    <xf numFmtId="1" fontId="5" fillId="0" borderId="2" xfId="0" applyNumberFormat="1" applyFont="1" applyBorder="1" applyAlignment="1">
      <alignment horizontal="right"/>
    </xf>
    <xf numFmtId="0" fontId="0" fillId="0" borderId="3" xfId="0" applyBorder="1"/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 vertical="top" wrapText="1" indent="1"/>
    </xf>
    <xf numFmtId="0" fontId="4" fillId="0" borderId="3" xfId="0" applyFont="1" applyBorder="1" applyAlignment="1" applyProtection="1">
      <alignment horizontal="center"/>
      <protection hidden="1"/>
    </xf>
    <xf numFmtId="21" fontId="4" fillId="0" borderId="0" xfId="0" applyNumberFormat="1" applyFont="1" applyFill="1" applyBorder="1" applyAlignment="1" applyProtection="1">
      <alignment horizontal="center" vertical="top"/>
    </xf>
    <xf numFmtId="21" fontId="0" fillId="0" borderId="0" xfId="0" applyNumberFormat="1"/>
    <xf numFmtId="0" fontId="4" fillId="0" borderId="0" xfId="0" applyFont="1" applyBorder="1" applyAlignment="1" applyProtection="1">
      <alignment horizontal="left" vertical="top" wrapText="1" indent="1"/>
    </xf>
    <xf numFmtId="0" fontId="6" fillId="0" borderId="0" xfId="0" applyFont="1" applyFill="1" applyBorder="1" applyAlignment="1" applyProtection="1">
      <alignment horizontal="left" vertical="top" wrapText="1" indent="1"/>
    </xf>
    <xf numFmtId="0" fontId="13" fillId="0" borderId="0" xfId="0" applyFont="1" applyAlignment="1" applyProtection="1">
      <alignment horizontal="center"/>
      <protection hidden="1"/>
    </xf>
    <xf numFmtId="0" fontId="4" fillId="0" borderId="13" xfId="0" applyFont="1" applyFill="1" applyBorder="1" applyAlignment="1" applyProtection="1">
      <alignment horizontal="center" vertical="top"/>
      <protection hidden="1"/>
    </xf>
    <xf numFmtId="0" fontId="15" fillId="0" borderId="0" xfId="0" applyFont="1" applyFill="1" applyBorder="1" applyAlignment="1" applyProtection="1">
      <alignment horizontal="left" vertical="top" wrapText="1" indent="1"/>
      <protection hidden="1"/>
    </xf>
    <xf numFmtId="9" fontId="15" fillId="0" borderId="0" xfId="0" applyNumberFormat="1" applyFont="1" applyBorder="1" applyAlignment="1" applyProtection="1">
      <alignment horizontal="right"/>
      <protection hidden="1"/>
    </xf>
    <xf numFmtId="21" fontId="4" fillId="0" borderId="1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center" vertical="top"/>
    </xf>
    <xf numFmtId="4" fontId="6" fillId="2" borderId="7" xfId="0" applyNumberFormat="1" applyFont="1" applyFill="1" applyBorder="1" applyAlignment="1" applyProtection="1">
      <alignment horizontal="center"/>
      <protection hidden="1"/>
    </xf>
    <xf numFmtId="0" fontId="6" fillId="4" borderId="4" xfId="0" applyFont="1" applyFill="1" applyBorder="1"/>
    <xf numFmtId="0" fontId="6" fillId="4" borderId="2" xfId="0" applyFont="1" applyFill="1" applyBorder="1"/>
    <xf numFmtId="165" fontId="6" fillId="4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 vertical="top"/>
      <protection hidden="1"/>
    </xf>
    <xf numFmtId="165" fontId="6" fillId="4" borderId="3" xfId="0" applyNumberFormat="1" applyFont="1" applyFill="1" applyBorder="1" applyAlignment="1" applyProtection="1">
      <alignment horizontal="center" vertical="top"/>
      <protection hidden="1"/>
    </xf>
    <xf numFmtId="4" fontId="4" fillId="4" borderId="11" xfId="0" applyNumberFormat="1" applyFont="1" applyFill="1" applyBorder="1" applyAlignment="1" applyProtection="1">
      <alignment horizontal="center"/>
      <protection hidden="1"/>
    </xf>
    <xf numFmtId="4" fontId="14" fillId="4" borderId="3" xfId="0" applyNumberFormat="1" applyFont="1" applyFill="1" applyBorder="1" applyAlignment="1" applyProtection="1">
      <alignment horizontal="center"/>
      <protection hidden="1"/>
    </xf>
    <xf numFmtId="4" fontId="6" fillId="4" borderId="3" xfId="0" applyNumberFormat="1" applyFont="1" applyFill="1" applyBorder="1" applyAlignment="1" applyProtection="1">
      <alignment horizontal="center"/>
      <protection hidden="1"/>
    </xf>
    <xf numFmtId="0" fontId="8" fillId="0" borderId="6" xfId="0" applyFont="1" applyBorder="1"/>
    <xf numFmtId="0" fontId="0" fillId="0" borderId="6" xfId="0" applyBorder="1"/>
    <xf numFmtId="0" fontId="4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1" fontId="16" fillId="0" borderId="18" xfId="0" applyNumberFormat="1" applyFont="1" applyFill="1" applyBorder="1" applyAlignment="1" applyProtection="1">
      <alignment horizontal="center"/>
    </xf>
    <xf numFmtId="1" fontId="4" fillId="0" borderId="18" xfId="0" applyNumberFormat="1" applyFont="1" applyFill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7" xfId="0" applyBorder="1"/>
    <xf numFmtId="0" fontId="0" fillId="0" borderId="19" xfId="0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4" fillId="0" borderId="19" xfId="0" applyFon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0" fontId="4" fillId="0" borderId="18" xfId="0" applyFont="1" applyFill="1" applyBorder="1" applyAlignment="1" applyProtection="1">
      <alignment horizontal="center" vertical="top"/>
      <protection hidden="1"/>
    </xf>
    <xf numFmtId="168" fontId="0" fillId="0" borderId="0" xfId="0" applyNumberFormat="1" applyAlignment="1">
      <alignment horizontal="center" vertical="top"/>
    </xf>
    <xf numFmtId="14" fontId="4" fillId="0" borderId="18" xfId="0" applyNumberFormat="1" applyFont="1" applyFill="1" applyBorder="1" applyAlignment="1" applyProtection="1">
      <alignment horizontal="center"/>
    </xf>
    <xf numFmtId="0" fontId="9" fillId="0" borderId="12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4" fillId="0" borderId="6" xfId="0" applyFont="1" applyBorder="1" applyAlignment="1" applyProtection="1">
      <alignment horizontal="center" wrapText="1"/>
    </xf>
    <xf numFmtId="0" fontId="6" fillId="3" borderId="0" xfId="0" applyFont="1" applyFill="1" applyAlignment="1" applyProtection="1">
      <alignment horizontal="center" wrapText="1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1" fillId="5" borderId="0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showGridLines="0" view="pageBreakPreview" zoomScale="85" zoomScaleSheetLayoutView="80" workbookViewId="0">
      <selection activeCell="B5" sqref="B5"/>
    </sheetView>
  </sheetViews>
  <sheetFormatPr defaultRowHeight="12.75" x14ac:dyDescent="0.2"/>
  <cols>
    <col min="1" max="1" width="5.5703125" style="7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85" t="s">
        <v>17</v>
      </c>
      <c r="C1" s="85"/>
      <c r="D1" s="85"/>
      <c r="E1" s="85"/>
      <c r="F1" s="85"/>
    </row>
    <row r="2" spans="2:11" ht="30" customHeight="1" x14ac:dyDescent="0.35">
      <c r="B2" s="84" t="s">
        <v>6</v>
      </c>
      <c r="C2" s="84"/>
      <c r="D2" s="84"/>
      <c r="E2" s="84"/>
      <c r="F2" s="84"/>
    </row>
    <row r="3" spans="2:11" ht="15" customHeight="1" x14ac:dyDescent="0.2">
      <c r="B3" s="86" t="s">
        <v>86</v>
      </c>
      <c r="C3" s="86"/>
      <c r="D3" s="86"/>
      <c r="E3" s="86"/>
      <c r="F3" s="86"/>
    </row>
    <row r="4" spans="2:11" ht="15" customHeight="1" x14ac:dyDescent="0.2">
      <c r="B4" s="86"/>
      <c r="C4" s="86"/>
      <c r="D4" s="86"/>
      <c r="E4" s="86"/>
      <c r="F4" s="86"/>
    </row>
    <row r="5" spans="2:11" ht="33" customHeight="1" x14ac:dyDescent="0.25">
      <c r="B5" s="1"/>
      <c r="C5" s="1"/>
      <c r="D5" s="1"/>
      <c r="E5" s="87">
        <f ca="1">TODAY()</f>
        <v>41649</v>
      </c>
      <c r="F5" s="87"/>
    </row>
    <row r="6" spans="2:11" ht="15" customHeight="1" x14ac:dyDescent="0.2">
      <c r="B6" s="2"/>
      <c r="C6" s="2"/>
      <c r="D6" s="88" t="s">
        <v>0</v>
      </c>
      <c r="E6" s="88"/>
    </row>
    <row r="7" spans="2:11" ht="15" customHeight="1" x14ac:dyDescent="0.2">
      <c r="B7" s="2"/>
      <c r="C7" s="2"/>
      <c r="D7" s="83" t="s">
        <v>12</v>
      </c>
      <c r="E7" s="83"/>
      <c r="F7" s="83"/>
    </row>
    <row r="8" spans="2:11" ht="15" customHeight="1" x14ac:dyDescent="0.2">
      <c r="B8" s="2"/>
      <c r="C8" s="2"/>
      <c r="D8" s="82" t="s">
        <v>13</v>
      </c>
      <c r="E8" s="82"/>
      <c r="F8" s="82"/>
    </row>
    <row r="9" spans="2:11" ht="13.5" customHeight="1" x14ac:dyDescent="0.2">
      <c r="B9" s="2"/>
      <c r="C9" s="2"/>
      <c r="D9" s="82" t="s">
        <v>14</v>
      </c>
      <c r="E9" s="82"/>
      <c r="F9" s="82"/>
    </row>
    <row r="10" spans="2:11" ht="13.5" customHeight="1" x14ac:dyDescent="0.2">
      <c r="B10" s="2"/>
      <c r="C10" s="2"/>
      <c r="D10" s="82" t="s">
        <v>14</v>
      </c>
      <c r="E10" s="82"/>
      <c r="F10" s="82"/>
    </row>
    <row r="11" spans="2:11" ht="13.5" customHeight="1" x14ac:dyDescent="0.25">
      <c r="B11" s="2"/>
      <c r="C11" s="2"/>
      <c r="D11" s="16" t="s">
        <v>5</v>
      </c>
      <c r="E11" s="17"/>
      <c r="F11" s="17"/>
    </row>
    <row r="12" spans="2:11" ht="33" customHeight="1" x14ac:dyDescent="0.2">
      <c r="B12" s="79" t="s">
        <v>74</v>
      </c>
      <c r="C12" s="80"/>
      <c r="D12" s="3"/>
      <c r="H12" s="48" t="s">
        <v>72</v>
      </c>
    </row>
    <row r="13" spans="2:11" ht="13.5" customHeight="1" x14ac:dyDescent="0.2">
      <c r="B13" s="34"/>
      <c r="C13" s="35" t="s">
        <v>1</v>
      </c>
      <c r="D13" s="36" t="s">
        <v>8</v>
      </c>
      <c r="E13" s="37" t="s">
        <v>9</v>
      </c>
      <c r="F13" s="38" t="s">
        <v>2</v>
      </c>
      <c r="H13" s="62" t="s">
        <v>21</v>
      </c>
      <c r="I13" s="63" t="s">
        <v>9</v>
      </c>
      <c r="J13" s="63" t="s">
        <v>24</v>
      </c>
      <c r="K13" s="64" t="s">
        <v>29</v>
      </c>
    </row>
    <row r="14" spans="2:11" ht="12" customHeight="1" x14ac:dyDescent="0.25">
      <c r="B14" s="5"/>
      <c r="C14" s="6"/>
      <c r="D14" s="4"/>
      <c r="E14" s="7"/>
      <c r="F14" s="39"/>
      <c r="H14" s="52" t="s">
        <v>22</v>
      </c>
      <c r="I14" s="52">
        <v>6</v>
      </c>
      <c r="J14" s="52" t="s">
        <v>23</v>
      </c>
      <c r="K14" s="53"/>
    </row>
    <row r="15" spans="2:11" ht="15" customHeight="1" x14ac:dyDescent="0.25">
      <c r="B15" s="5"/>
      <c r="C15" s="6" t="s">
        <v>42</v>
      </c>
      <c r="D15" s="65">
        <v>2.0833333333333333E-3</v>
      </c>
      <c r="E15" s="7"/>
      <c r="F15" s="39"/>
      <c r="H15" s="54" t="s">
        <v>25</v>
      </c>
      <c r="I15" s="54">
        <v>25</v>
      </c>
      <c r="J15" s="54" t="s">
        <v>23</v>
      </c>
      <c r="K15" s="54" t="s">
        <v>26</v>
      </c>
    </row>
    <row r="16" spans="2:11" ht="12" customHeight="1" x14ac:dyDescent="0.25">
      <c r="B16" s="5"/>
      <c r="C16" s="25" t="s">
        <v>16</v>
      </c>
      <c r="D16" s="66">
        <v>5</v>
      </c>
      <c r="E16" s="7"/>
      <c r="F16" s="40"/>
      <c r="H16" s="55"/>
      <c r="I16" s="55">
        <v>35</v>
      </c>
      <c r="J16" s="55" t="s">
        <v>23</v>
      </c>
      <c r="K16" s="55" t="s">
        <v>27</v>
      </c>
    </row>
    <row r="17" spans="1:12" ht="9" customHeight="1" x14ac:dyDescent="0.25">
      <c r="B17" s="5"/>
      <c r="C17" s="8"/>
      <c r="D17" s="4"/>
      <c r="E17" s="7"/>
      <c r="F17" s="39"/>
      <c r="H17" s="49"/>
      <c r="I17" s="49"/>
      <c r="J17" s="49"/>
      <c r="K17" s="49"/>
    </row>
    <row r="18" spans="1:12" ht="15" customHeight="1" x14ac:dyDescent="0.25">
      <c r="A18" s="75">
        <v>10</v>
      </c>
      <c r="B18" s="5"/>
      <c r="C18" s="8" t="s">
        <v>10</v>
      </c>
      <c r="D18" s="30">
        <f>$D$15</f>
        <v>2.0833333333333333E-3</v>
      </c>
      <c r="E18" s="18">
        <v>6</v>
      </c>
      <c r="F18" s="41">
        <f>E18*(D18/$E$46)</f>
        <v>18</v>
      </c>
      <c r="H18" s="54" t="s">
        <v>28</v>
      </c>
      <c r="I18" s="54">
        <v>15</v>
      </c>
      <c r="J18" s="54" t="s">
        <v>23</v>
      </c>
      <c r="K18" s="54" t="s">
        <v>30</v>
      </c>
    </row>
    <row r="19" spans="1:12" ht="9" customHeight="1" x14ac:dyDescent="0.25">
      <c r="B19" s="5"/>
      <c r="C19" s="20"/>
      <c r="D19" s="31"/>
      <c r="E19" s="18"/>
      <c r="F19" s="41"/>
      <c r="H19" s="56"/>
      <c r="I19" s="56"/>
      <c r="J19" s="56"/>
      <c r="K19" s="56"/>
    </row>
    <row r="20" spans="1:12" ht="15" customHeight="1" x14ac:dyDescent="0.25">
      <c r="A20" s="75">
        <v>20</v>
      </c>
      <c r="B20" s="5"/>
      <c r="C20" s="8" t="s">
        <v>11</v>
      </c>
      <c r="D20" s="30">
        <f>$D$15</f>
        <v>2.0833333333333333E-3</v>
      </c>
      <c r="E20" s="18">
        <v>25</v>
      </c>
      <c r="F20" s="41">
        <f>E20*(D20/E46)</f>
        <v>75</v>
      </c>
      <c r="H20" s="55"/>
      <c r="I20" s="55">
        <v>30</v>
      </c>
      <c r="J20" s="55" t="s">
        <v>23</v>
      </c>
      <c r="K20" s="55" t="s">
        <v>31</v>
      </c>
      <c r="L20" t="s">
        <v>32</v>
      </c>
    </row>
    <row r="21" spans="1:12" ht="9" customHeight="1" x14ac:dyDescent="0.25">
      <c r="B21" s="5"/>
      <c r="C21" s="8"/>
      <c r="D21" s="32"/>
      <c r="E21" s="18"/>
      <c r="F21" s="42"/>
      <c r="H21" s="49"/>
      <c r="I21" s="49"/>
      <c r="J21" s="49"/>
      <c r="K21" s="49"/>
    </row>
    <row r="22" spans="1:12" ht="30" customHeight="1" x14ac:dyDescent="0.25">
      <c r="A22" s="75">
        <v>30</v>
      </c>
      <c r="B22" s="5"/>
      <c r="C22" s="8" t="s">
        <v>59</v>
      </c>
      <c r="D22" s="30">
        <f>$D$15</f>
        <v>2.0833333333333333E-3</v>
      </c>
      <c r="E22" s="27">
        <v>12</v>
      </c>
      <c r="F22" s="41">
        <f>E22*(D22/$E$46)</f>
        <v>36</v>
      </c>
      <c r="H22" s="57" t="s">
        <v>36</v>
      </c>
      <c r="I22" s="54">
        <v>360</v>
      </c>
      <c r="J22" s="57" t="s">
        <v>37</v>
      </c>
      <c r="K22" s="57" t="s">
        <v>38</v>
      </c>
    </row>
    <row r="23" spans="1:12" ht="9" customHeight="1" x14ac:dyDescent="0.25">
      <c r="B23" s="5"/>
      <c r="C23" s="24"/>
      <c r="D23" s="22"/>
      <c r="E23" s="18"/>
      <c r="F23" s="41"/>
      <c r="H23" s="69"/>
      <c r="I23" s="69"/>
      <c r="J23" s="69"/>
      <c r="K23" s="69"/>
    </row>
    <row r="24" spans="1:12" ht="30" customHeight="1" x14ac:dyDescent="0.25">
      <c r="A24" s="75">
        <v>40</v>
      </c>
      <c r="B24" s="5"/>
      <c r="C24" s="8" t="s">
        <v>48</v>
      </c>
      <c r="D24" s="30">
        <f>$D$15</f>
        <v>2.0833333333333333E-3</v>
      </c>
      <c r="E24" s="18"/>
      <c r="F24" s="41">
        <f>IF(D24/$E$46=0,0,IF(120*D24/$E$46&lt;360,360,120*(D24/$E$46)))</f>
        <v>360</v>
      </c>
      <c r="H24" s="56"/>
      <c r="I24" s="60" t="s">
        <v>39</v>
      </c>
      <c r="J24" s="60" t="s">
        <v>23</v>
      </c>
      <c r="K24" s="61" t="s">
        <v>40</v>
      </c>
    </row>
    <row r="25" spans="1:12" ht="9" customHeight="1" x14ac:dyDescent="0.25">
      <c r="B25" s="5"/>
      <c r="C25" s="24"/>
      <c r="D25" s="22"/>
      <c r="E25" s="18"/>
      <c r="F25" s="41"/>
      <c r="H25" s="69"/>
      <c r="I25" s="69"/>
      <c r="J25" s="69"/>
      <c r="K25" s="69"/>
    </row>
    <row r="26" spans="1:12" ht="15" customHeight="1" x14ac:dyDescent="0.25">
      <c r="A26" s="75">
        <v>50</v>
      </c>
      <c r="B26" s="5"/>
      <c r="C26" s="8" t="s">
        <v>44</v>
      </c>
      <c r="D26" s="66">
        <v>1</v>
      </c>
      <c r="E26" s="18">
        <v>120</v>
      </c>
      <c r="F26" s="41">
        <f>E26*D26</f>
        <v>120</v>
      </c>
      <c r="H26" s="70"/>
      <c r="I26" s="71">
        <v>60</v>
      </c>
      <c r="J26" s="72" t="s">
        <v>23</v>
      </c>
      <c r="K26" s="72" t="s">
        <v>41</v>
      </c>
    </row>
    <row r="27" spans="1:12" ht="9" customHeight="1" x14ac:dyDescent="0.25">
      <c r="B27" s="5"/>
      <c r="C27" s="24"/>
      <c r="D27" s="22"/>
      <c r="E27" s="18"/>
      <c r="F27" s="41"/>
      <c r="H27" s="49"/>
      <c r="I27" s="49"/>
      <c r="J27" s="49"/>
      <c r="K27" s="49"/>
    </row>
    <row r="28" spans="1:12" ht="15" customHeight="1" x14ac:dyDescent="0.25">
      <c r="A28" s="75">
        <v>60</v>
      </c>
      <c r="B28" s="5"/>
      <c r="C28" s="8" t="s">
        <v>50</v>
      </c>
      <c r="D28" s="66"/>
      <c r="E28" s="74"/>
      <c r="F28" s="41">
        <f>E28*D28</f>
        <v>0</v>
      </c>
      <c r="H28" s="52" t="s">
        <v>45</v>
      </c>
      <c r="I28" s="73">
        <v>120</v>
      </c>
      <c r="J28" s="67" t="s">
        <v>46</v>
      </c>
      <c r="K28" s="67"/>
    </row>
    <row r="29" spans="1:12" ht="9" customHeight="1" x14ac:dyDescent="0.25">
      <c r="B29" s="5"/>
      <c r="C29" s="24"/>
      <c r="D29" s="22"/>
      <c r="E29" s="18"/>
      <c r="F29" s="41"/>
      <c r="H29" s="49"/>
      <c r="I29" s="49"/>
      <c r="J29" s="49"/>
      <c r="K29" s="49"/>
    </row>
    <row r="30" spans="1:12" ht="15" customHeight="1" x14ac:dyDescent="0.25">
      <c r="A30" s="75">
        <v>70</v>
      </c>
      <c r="B30" s="5"/>
      <c r="C30" s="8" t="s">
        <v>49</v>
      </c>
      <c r="D30" s="66">
        <v>1</v>
      </c>
      <c r="E30" s="18">
        <f>IF(D30=0,0,IF(($D$15/$F$46)&lt;1,100,(D13/F44)*100))</f>
        <v>100</v>
      </c>
      <c r="F30" s="41">
        <f>E30*D30</f>
        <v>100</v>
      </c>
      <c r="H30" s="68" t="s">
        <v>47</v>
      </c>
      <c r="I30" s="49"/>
      <c r="J30" s="49"/>
      <c r="K30" s="49"/>
    </row>
    <row r="31" spans="1:12" ht="9" customHeight="1" x14ac:dyDescent="0.25">
      <c r="B31" s="5"/>
      <c r="C31" s="24"/>
      <c r="D31" s="22"/>
      <c r="E31" s="18"/>
      <c r="F31" s="41"/>
      <c r="H31" s="49"/>
      <c r="I31" s="49"/>
      <c r="J31" s="49"/>
      <c r="K31" s="49"/>
    </row>
    <row r="32" spans="1:12" ht="15" customHeight="1" x14ac:dyDescent="0.25">
      <c r="A32" s="75">
        <v>80</v>
      </c>
      <c r="B32" s="5"/>
      <c r="C32" s="8" t="s">
        <v>43</v>
      </c>
      <c r="D32" s="66">
        <v>1</v>
      </c>
      <c r="E32" s="18">
        <f>IF(D32=0,0,IF(($D$15/$F$46)&lt;1,100,(D15/F46)*100))</f>
        <v>100</v>
      </c>
      <c r="F32" s="41">
        <f>E32*D32</f>
        <v>100</v>
      </c>
      <c r="H32" s="57" t="s">
        <v>33</v>
      </c>
      <c r="I32" s="54">
        <v>100</v>
      </c>
      <c r="J32" s="58" t="s">
        <v>34</v>
      </c>
      <c r="K32" s="54"/>
    </row>
    <row r="33" spans="1:11" ht="9" customHeight="1" x14ac:dyDescent="0.25">
      <c r="B33" s="5"/>
      <c r="C33" s="24"/>
      <c r="D33" s="22"/>
      <c r="E33" s="18"/>
      <c r="F33" s="41"/>
      <c r="H33" s="56"/>
      <c r="I33" s="56"/>
      <c r="J33" s="56"/>
      <c r="K33" s="56"/>
    </row>
    <row r="34" spans="1:11" ht="15" customHeight="1" x14ac:dyDescent="0.25">
      <c r="A34" s="75">
        <v>90</v>
      </c>
      <c r="B34" s="5"/>
      <c r="C34" s="8" t="s">
        <v>71</v>
      </c>
      <c r="D34" s="66">
        <v>2</v>
      </c>
      <c r="E34" s="18">
        <v>550</v>
      </c>
      <c r="F34" s="41">
        <f>E34*D34</f>
        <v>1100</v>
      </c>
      <c r="H34" s="57" t="s">
        <v>33</v>
      </c>
      <c r="I34" s="54">
        <v>100</v>
      </c>
      <c r="J34" s="58" t="s">
        <v>34</v>
      </c>
      <c r="K34" s="54"/>
    </row>
    <row r="35" spans="1:11" ht="9" customHeight="1" x14ac:dyDescent="0.25">
      <c r="B35" s="5"/>
      <c r="C35" s="24"/>
      <c r="D35" s="22"/>
      <c r="E35" s="18"/>
      <c r="F35" s="41"/>
      <c r="H35" s="56"/>
      <c r="I35" s="56"/>
      <c r="J35" s="56"/>
      <c r="K35" s="56"/>
    </row>
    <row r="36" spans="1:11" ht="15" customHeight="1" x14ac:dyDescent="0.25">
      <c r="B36" s="5"/>
      <c r="C36" s="8" t="s">
        <v>65</v>
      </c>
      <c r="D36" s="9"/>
      <c r="E36" s="19"/>
      <c r="F36" s="43">
        <f>SUM(F18:F33)</f>
        <v>809</v>
      </c>
      <c r="H36" s="55"/>
      <c r="I36" s="55">
        <v>15</v>
      </c>
      <c r="J36" s="59" t="s">
        <v>35</v>
      </c>
      <c r="K36" s="55"/>
    </row>
    <row r="37" spans="1:11" ht="15" customHeight="1" x14ac:dyDescent="0.25">
      <c r="B37" s="5"/>
      <c r="C37" s="28" t="s">
        <v>15</v>
      </c>
      <c r="D37" s="29">
        <v>0</v>
      </c>
      <c r="E37" s="26"/>
      <c r="F37" s="44">
        <f>F36*D37</f>
        <v>0</v>
      </c>
      <c r="H37" s="49"/>
      <c r="I37" s="49"/>
      <c r="J37" s="49"/>
      <c r="K37" s="49"/>
    </row>
    <row r="38" spans="1:11" ht="15" customHeight="1" x14ac:dyDescent="0.25">
      <c r="B38" s="5"/>
      <c r="C38" s="8" t="s">
        <v>3</v>
      </c>
      <c r="D38" s="9"/>
      <c r="E38" s="19"/>
      <c r="F38" s="45">
        <f>F36+F37</f>
        <v>809</v>
      </c>
      <c r="H38" s="49"/>
      <c r="I38" s="49"/>
      <c r="J38" s="49"/>
      <c r="K38" s="49"/>
    </row>
    <row r="39" spans="1:11" ht="15" customHeight="1" x14ac:dyDescent="0.25">
      <c r="B39" s="5"/>
      <c r="C39" s="8" t="s">
        <v>67</v>
      </c>
      <c r="D39" s="9"/>
      <c r="E39" s="19"/>
      <c r="F39" s="40">
        <f>F38*20%</f>
        <v>161.80000000000001</v>
      </c>
      <c r="H39" s="49"/>
      <c r="I39" s="49"/>
      <c r="J39" s="49"/>
      <c r="K39" s="49"/>
    </row>
    <row r="40" spans="1:11" ht="15" customHeight="1" x14ac:dyDescent="0.25">
      <c r="B40" s="5"/>
      <c r="C40" s="8"/>
      <c r="D40" s="9"/>
      <c r="E40" s="19"/>
      <c r="F40" s="40"/>
      <c r="H40" s="50"/>
      <c r="I40" s="51"/>
      <c r="J40" s="49"/>
    </row>
    <row r="41" spans="1:11" ht="15" customHeight="1" x14ac:dyDescent="0.25">
      <c r="B41" s="5"/>
      <c r="C41" s="10" t="s">
        <v>4</v>
      </c>
      <c r="D41" s="9"/>
      <c r="E41" s="21"/>
      <c r="F41" s="33">
        <f>F38+F39</f>
        <v>970.8</v>
      </c>
    </row>
    <row r="42" spans="1:11" ht="36" customHeight="1" x14ac:dyDescent="0.25">
      <c r="B42" s="11"/>
      <c r="C42" s="12" t="s">
        <v>69</v>
      </c>
      <c r="D42" s="13"/>
      <c r="E42" s="14"/>
      <c r="F42" s="15"/>
    </row>
    <row r="43" spans="1:11" ht="15.75" x14ac:dyDescent="0.25">
      <c r="B43" s="46"/>
      <c r="C43" s="81" t="s">
        <v>7</v>
      </c>
      <c r="D43" s="81"/>
      <c r="E43" s="81"/>
      <c r="F43" s="47"/>
    </row>
    <row r="44" spans="1:11" ht="26.25" customHeight="1" x14ac:dyDescent="0.2">
      <c r="B44" s="77"/>
      <c r="C44" s="77"/>
      <c r="D44" s="77"/>
      <c r="E44" s="77"/>
      <c r="F44" s="77"/>
    </row>
    <row r="45" spans="1:11" ht="30" customHeight="1" x14ac:dyDescent="0.2">
      <c r="B45" s="78" t="s">
        <v>51</v>
      </c>
      <c r="C45" s="78"/>
      <c r="D45" s="78"/>
      <c r="E45" s="78"/>
      <c r="F45" s="78"/>
    </row>
    <row r="46" spans="1:11" x14ac:dyDescent="0.2">
      <c r="D46" s="23">
        <v>2.0833333333333333E-3</v>
      </c>
      <c r="E46" s="23">
        <v>6.9444444444444447E-4</v>
      </c>
      <c r="F46" s="23">
        <v>6.9444444444444441E-3</v>
      </c>
    </row>
  </sheetData>
  <mergeCells count="13">
    <mergeCell ref="D7:F7"/>
    <mergeCell ref="B2:F2"/>
    <mergeCell ref="B1:F1"/>
    <mergeCell ref="B3:F4"/>
    <mergeCell ref="E5:F5"/>
    <mergeCell ref="D6:E6"/>
    <mergeCell ref="B44:F44"/>
    <mergeCell ref="B45:F45"/>
    <mergeCell ref="B12:C12"/>
    <mergeCell ref="C43:E43"/>
    <mergeCell ref="D8:F8"/>
    <mergeCell ref="D9:F9"/>
    <mergeCell ref="D10:F10"/>
  </mergeCells>
  <phoneticPr fontId="0" type="noConversion"/>
  <printOptions horizontalCentered="1"/>
  <pageMargins left="0.15748031496062992" right="0.15748031496062992" top="1.0629921259842521" bottom="0.98425196850393704" header="0.47244094488188981" footer="0.47244094488188981"/>
  <pageSetup paperSize="9" firstPageNumber="0" orientation="portrait" horizontalDpi="300" verticalDpi="300" r:id="rId1"/>
  <headerFooter alignWithMargins="0">
    <oddHeader>&amp;C&amp;"Copperplate Gothic Bold,Bold"&amp;16&amp;G</oddHeader>
    <oddFooter>&amp;C&amp;8VoxAppeal - N° SIREN : en cours - N° TVA : en cours - code APE : en cours 
6 sq. des Hautes Ourmes, 35200 Rennes, France - Tél.: +33 (0)9 70 468 200 - Web : http://www.voxappeal.com/ - E-mail : info@voxappeal.com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showGridLines="0" tabSelected="1" view="pageBreakPreview" zoomScale="85" zoomScaleSheetLayoutView="80" workbookViewId="0">
      <selection activeCell="D7" sqref="D7:F7"/>
    </sheetView>
  </sheetViews>
  <sheetFormatPr defaultRowHeight="12.75" x14ac:dyDescent="0.2"/>
  <cols>
    <col min="1" max="1" width="5.5703125" style="7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85" t="s">
        <v>52</v>
      </c>
      <c r="C1" s="85"/>
      <c r="D1" s="85"/>
      <c r="E1" s="85"/>
      <c r="F1" s="85"/>
    </row>
    <row r="2" spans="2:11" ht="30" customHeight="1" x14ac:dyDescent="0.35">
      <c r="B2" s="84" t="s">
        <v>53</v>
      </c>
      <c r="C2" s="84"/>
      <c r="D2" s="84"/>
      <c r="E2" s="84"/>
      <c r="F2" s="84"/>
    </row>
    <row r="3" spans="2:11" ht="15" customHeight="1" x14ac:dyDescent="0.2">
      <c r="B3" s="86" t="s">
        <v>85</v>
      </c>
      <c r="C3" s="86"/>
      <c r="D3" s="86"/>
      <c r="E3" s="86"/>
      <c r="F3" s="86"/>
    </row>
    <row r="4" spans="2:11" ht="15" customHeight="1" x14ac:dyDescent="0.2">
      <c r="B4" s="86"/>
      <c r="C4" s="86"/>
      <c r="D4" s="86"/>
      <c r="E4" s="86"/>
      <c r="F4" s="86"/>
    </row>
    <row r="5" spans="2:11" ht="33" customHeight="1" x14ac:dyDescent="0.25">
      <c r="B5" s="1"/>
      <c r="C5" s="1"/>
      <c r="D5" s="1"/>
      <c r="E5" s="87">
        <f ca="1">TODAY()</f>
        <v>41649</v>
      </c>
      <c r="F5" s="87"/>
    </row>
    <row r="6" spans="2:11" ht="15" customHeight="1" x14ac:dyDescent="0.2">
      <c r="B6" s="2"/>
      <c r="C6" s="2"/>
      <c r="D6" s="88" t="s">
        <v>54</v>
      </c>
      <c r="E6" s="88"/>
    </row>
    <row r="7" spans="2:11" ht="15" customHeight="1" x14ac:dyDescent="0.2">
      <c r="B7" s="2"/>
      <c r="C7" s="2"/>
      <c r="D7" s="83" t="s">
        <v>84</v>
      </c>
      <c r="E7" s="83"/>
      <c r="F7" s="83"/>
    </row>
    <row r="8" spans="2:11" ht="15" customHeight="1" x14ac:dyDescent="0.2">
      <c r="B8" s="2"/>
      <c r="C8" s="2"/>
      <c r="D8" s="82" t="s">
        <v>79</v>
      </c>
      <c r="E8" s="82"/>
      <c r="F8" s="82"/>
    </row>
    <row r="9" spans="2:11" ht="13.5" customHeight="1" x14ac:dyDescent="0.2">
      <c r="B9" s="2"/>
      <c r="C9" s="2"/>
      <c r="D9" s="82" t="s">
        <v>81</v>
      </c>
      <c r="E9" s="82"/>
      <c r="F9" s="82"/>
    </row>
    <row r="10" spans="2:11" ht="13.5" customHeight="1" x14ac:dyDescent="0.2">
      <c r="B10" s="2"/>
      <c r="C10" s="2"/>
      <c r="D10" s="82" t="s">
        <v>82</v>
      </c>
      <c r="E10" s="82"/>
      <c r="F10" s="82"/>
    </row>
    <row r="11" spans="2:11" ht="13.5" customHeight="1" x14ac:dyDescent="0.2">
      <c r="B11" s="2"/>
      <c r="C11" s="2"/>
      <c r="D11" s="82" t="s">
        <v>80</v>
      </c>
      <c r="E11" s="82"/>
      <c r="F11" s="82"/>
    </row>
    <row r="12" spans="2:11" ht="13.5" customHeight="1" x14ac:dyDescent="0.25">
      <c r="B12" s="2"/>
      <c r="C12" s="2"/>
      <c r="D12" s="16" t="s">
        <v>55</v>
      </c>
      <c r="E12" s="17"/>
      <c r="F12" s="17"/>
    </row>
    <row r="13" spans="2:11" ht="33" customHeight="1" x14ac:dyDescent="0.2">
      <c r="B13" s="79" t="s">
        <v>75</v>
      </c>
      <c r="C13" s="80"/>
      <c r="D13" s="3"/>
      <c r="H13" s="48" t="s">
        <v>73</v>
      </c>
    </row>
    <row r="14" spans="2:11" ht="13.5" customHeight="1" x14ac:dyDescent="0.2">
      <c r="B14" s="34"/>
      <c r="C14" s="35" t="s">
        <v>1</v>
      </c>
      <c r="D14" s="36" t="s">
        <v>8</v>
      </c>
      <c r="E14" s="37" t="s">
        <v>9</v>
      </c>
      <c r="F14" s="38" t="s">
        <v>2</v>
      </c>
      <c r="H14" s="62" t="s">
        <v>21</v>
      </c>
      <c r="I14" s="63" t="s">
        <v>9</v>
      </c>
      <c r="J14" s="63" t="s">
        <v>24</v>
      </c>
      <c r="K14" s="64" t="s">
        <v>29</v>
      </c>
    </row>
    <row r="15" spans="2:11" ht="12" customHeight="1" x14ac:dyDescent="0.25">
      <c r="B15" s="5"/>
      <c r="C15" s="6"/>
      <c r="D15" s="4"/>
      <c r="E15" s="7"/>
      <c r="F15" s="39"/>
      <c r="H15" s="52" t="s">
        <v>22</v>
      </c>
      <c r="I15" s="52">
        <v>6</v>
      </c>
      <c r="J15" s="52" t="s">
        <v>23</v>
      </c>
      <c r="K15" s="53"/>
    </row>
    <row r="16" spans="2:11" ht="15" customHeight="1" x14ac:dyDescent="0.25">
      <c r="B16" s="5"/>
      <c r="C16" s="6" t="s">
        <v>87</v>
      </c>
      <c r="D16" s="76">
        <v>41660</v>
      </c>
      <c r="E16" s="7"/>
      <c r="F16" s="39"/>
      <c r="H16" s="54" t="s">
        <v>25</v>
      </c>
      <c r="I16" s="54">
        <v>25</v>
      </c>
      <c r="J16" s="54" t="s">
        <v>23</v>
      </c>
      <c r="K16" s="54" t="s">
        <v>26</v>
      </c>
    </row>
    <row r="17" spans="1:12" ht="12" customHeight="1" x14ac:dyDescent="0.25">
      <c r="B17" s="5"/>
      <c r="C17" s="25" t="s">
        <v>76</v>
      </c>
      <c r="D17" s="66">
        <v>2</v>
      </c>
      <c r="E17" s="7"/>
      <c r="F17" s="40"/>
      <c r="H17" s="55"/>
      <c r="I17" s="55">
        <v>35</v>
      </c>
      <c r="J17" s="55" t="s">
        <v>23</v>
      </c>
      <c r="K17" s="55" t="s">
        <v>27</v>
      </c>
    </row>
    <row r="18" spans="1:12" ht="9" customHeight="1" x14ac:dyDescent="0.25">
      <c r="B18" s="5"/>
      <c r="C18" s="8"/>
      <c r="D18" s="4"/>
      <c r="E18" s="7"/>
      <c r="F18" s="39"/>
      <c r="H18" s="49"/>
      <c r="I18" s="49"/>
      <c r="J18" s="49"/>
      <c r="K18" s="49"/>
    </row>
    <row r="19" spans="1:12" ht="15" hidden="1" customHeight="1" x14ac:dyDescent="0.25">
      <c r="A19" s="75">
        <v>10</v>
      </c>
      <c r="B19" s="5"/>
      <c r="C19" s="8" t="s">
        <v>56</v>
      </c>
      <c r="D19" s="30">
        <f>$D$16</f>
        <v>41660</v>
      </c>
      <c r="E19" s="18">
        <v>6</v>
      </c>
      <c r="F19" s="41">
        <f>E19*(D19/$E$45)</f>
        <v>359942400</v>
      </c>
      <c r="H19" s="54" t="s">
        <v>28</v>
      </c>
      <c r="I19" s="54">
        <v>15</v>
      </c>
      <c r="J19" s="54" t="s">
        <v>23</v>
      </c>
      <c r="K19" s="54" t="s">
        <v>30</v>
      </c>
    </row>
    <row r="20" spans="1:12" ht="9" hidden="1" customHeight="1" x14ac:dyDescent="0.25">
      <c r="B20" s="5"/>
      <c r="C20" s="20"/>
      <c r="D20" s="31"/>
      <c r="E20" s="18"/>
      <c r="F20" s="41"/>
      <c r="H20" s="56"/>
      <c r="I20" s="56"/>
      <c r="J20" s="56"/>
      <c r="K20" s="56"/>
    </row>
    <row r="21" spans="1:12" ht="15" hidden="1" customHeight="1" x14ac:dyDescent="0.25">
      <c r="A21" s="75">
        <v>20</v>
      </c>
      <c r="B21" s="5"/>
      <c r="C21" s="8" t="s">
        <v>57</v>
      </c>
      <c r="D21" s="30">
        <f>$D$16</f>
        <v>41660</v>
      </c>
      <c r="E21" s="18">
        <v>25</v>
      </c>
      <c r="F21" s="41">
        <f>E21*(D21/E45)</f>
        <v>1499760000</v>
      </c>
      <c r="H21" s="55"/>
      <c r="I21" s="55">
        <v>30</v>
      </c>
      <c r="J21" s="55" t="s">
        <v>23</v>
      </c>
      <c r="K21" s="55" t="s">
        <v>31</v>
      </c>
      <c r="L21" t="s">
        <v>32</v>
      </c>
    </row>
    <row r="22" spans="1:12" ht="9" hidden="1" customHeight="1" x14ac:dyDescent="0.25">
      <c r="B22" s="5"/>
      <c r="C22" s="8"/>
      <c r="D22" s="32"/>
      <c r="E22" s="18"/>
      <c r="F22" s="42"/>
      <c r="H22" s="49"/>
      <c r="I22" s="49"/>
      <c r="J22" s="49"/>
      <c r="K22" s="49"/>
    </row>
    <row r="23" spans="1:12" ht="15" hidden="1" customHeight="1" x14ac:dyDescent="0.25">
      <c r="A23" s="75">
        <v>30</v>
      </c>
      <c r="B23" s="5"/>
      <c r="C23" s="8" t="s">
        <v>58</v>
      </c>
      <c r="D23" s="30">
        <f>$D$16</f>
        <v>41660</v>
      </c>
      <c r="E23" s="27">
        <v>12</v>
      </c>
      <c r="F23" s="41">
        <f>E23*(D23/$E$45)</f>
        <v>719884800</v>
      </c>
      <c r="H23" s="57" t="s">
        <v>36</v>
      </c>
      <c r="I23" s="54">
        <v>360</v>
      </c>
      <c r="J23" s="57" t="s">
        <v>37</v>
      </c>
      <c r="K23" s="57" t="s">
        <v>38</v>
      </c>
    </row>
    <row r="24" spans="1:12" ht="9" hidden="1" customHeight="1" x14ac:dyDescent="0.25">
      <c r="B24" s="5"/>
      <c r="C24" s="24"/>
      <c r="D24" s="22"/>
      <c r="E24" s="18"/>
      <c r="F24" s="41"/>
      <c r="H24" s="69"/>
      <c r="I24" s="69"/>
      <c r="J24" s="69"/>
      <c r="K24" s="69"/>
    </row>
    <row r="25" spans="1:12" ht="15" hidden="1" customHeight="1" x14ac:dyDescent="0.25">
      <c r="A25" s="75">
        <v>40</v>
      </c>
      <c r="B25" s="5"/>
      <c r="C25" s="8" t="s">
        <v>60</v>
      </c>
      <c r="D25" s="30">
        <f>$D$16</f>
        <v>41660</v>
      </c>
      <c r="E25" s="18"/>
      <c r="F25" s="41">
        <f>IF(D25/$E$45=0,0,IF(120*D25/$E$45&lt;360,360,120*(D25/$E$45)))</f>
        <v>7198848000</v>
      </c>
      <c r="H25" s="56"/>
      <c r="I25" s="60" t="s">
        <v>39</v>
      </c>
      <c r="J25" s="60" t="s">
        <v>23</v>
      </c>
      <c r="K25" s="61" t="s">
        <v>40</v>
      </c>
    </row>
    <row r="26" spans="1:12" ht="9" hidden="1" customHeight="1" x14ac:dyDescent="0.25">
      <c r="B26" s="5"/>
      <c r="C26" s="24"/>
      <c r="D26" s="22"/>
      <c r="E26" s="18"/>
      <c r="F26" s="41"/>
      <c r="H26" s="69"/>
      <c r="I26" s="69"/>
      <c r="J26" s="69"/>
      <c r="K26" s="69"/>
    </row>
    <row r="27" spans="1:12" ht="15" hidden="1" customHeight="1" x14ac:dyDescent="0.25">
      <c r="A27" s="75">
        <v>50</v>
      </c>
      <c r="B27" s="5"/>
      <c r="C27" s="8" t="s">
        <v>61</v>
      </c>
      <c r="D27" s="66">
        <v>1</v>
      </c>
      <c r="E27" s="18">
        <v>120</v>
      </c>
      <c r="F27" s="41">
        <f>E27*D27</f>
        <v>120</v>
      </c>
      <c r="H27" s="70"/>
      <c r="I27" s="71">
        <v>60</v>
      </c>
      <c r="J27" s="72" t="s">
        <v>23</v>
      </c>
      <c r="K27" s="72" t="s">
        <v>41</v>
      </c>
    </row>
    <row r="28" spans="1:12" ht="9" hidden="1" customHeight="1" x14ac:dyDescent="0.25">
      <c r="B28" s="5"/>
      <c r="C28" s="24"/>
      <c r="D28" s="22"/>
      <c r="E28" s="18"/>
      <c r="F28" s="41"/>
      <c r="H28" s="49"/>
      <c r="I28" s="49"/>
      <c r="J28" s="49"/>
      <c r="K28" s="49"/>
    </row>
    <row r="29" spans="1:12" ht="30" hidden="1" customHeight="1" x14ac:dyDescent="0.25">
      <c r="A29" s="75">
        <v>60</v>
      </c>
      <c r="B29" s="5"/>
      <c r="C29" s="8" t="s">
        <v>62</v>
      </c>
      <c r="D29" s="66"/>
      <c r="E29" s="74"/>
      <c r="F29" s="41">
        <f>E29*D29</f>
        <v>0</v>
      </c>
      <c r="H29" s="52" t="s">
        <v>45</v>
      </c>
      <c r="I29" s="73">
        <v>120</v>
      </c>
      <c r="J29" s="67" t="s">
        <v>46</v>
      </c>
      <c r="K29" s="67"/>
    </row>
    <row r="30" spans="1:12" ht="9" hidden="1" customHeight="1" x14ac:dyDescent="0.25">
      <c r="B30" s="5"/>
      <c r="C30" s="24"/>
      <c r="D30" s="22"/>
      <c r="E30" s="18"/>
      <c r="F30" s="41"/>
      <c r="H30" s="49"/>
      <c r="I30" s="49"/>
      <c r="J30" s="49"/>
      <c r="K30" s="49"/>
    </row>
    <row r="31" spans="1:12" ht="15" hidden="1" customHeight="1" x14ac:dyDescent="0.25">
      <c r="A31" s="75">
        <v>70</v>
      </c>
      <c r="B31" s="5"/>
      <c r="C31" s="8" t="s">
        <v>63</v>
      </c>
      <c r="D31" s="66">
        <v>1</v>
      </c>
      <c r="E31" s="18" t="e">
        <f>IF(D31=0,0,IF(($D$16/$F$45)&lt;1,100,(D14/F43)*100))</f>
        <v>#VALUE!</v>
      </c>
      <c r="F31" s="41" t="e">
        <f>E31*D31</f>
        <v>#VALUE!</v>
      </c>
      <c r="H31" s="68" t="s">
        <v>47</v>
      </c>
      <c r="I31" s="49"/>
      <c r="J31" s="49"/>
      <c r="K31" s="49"/>
    </row>
    <row r="32" spans="1:12" ht="9" hidden="1" customHeight="1" x14ac:dyDescent="0.25">
      <c r="B32" s="5"/>
      <c r="C32" s="24"/>
      <c r="D32" s="22"/>
      <c r="E32" s="18"/>
      <c r="F32" s="41"/>
      <c r="H32" s="49"/>
      <c r="I32" s="49"/>
      <c r="J32" s="49"/>
      <c r="K32" s="49"/>
    </row>
    <row r="33" spans="1:11" ht="15" hidden="1" customHeight="1" x14ac:dyDescent="0.25">
      <c r="A33" s="75">
        <v>80</v>
      </c>
      <c r="B33" s="5"/>
      <c r="C33" s="8" t="s">
        <v>64</v>
      </c>
      <c r="D33" s="66">
        <v>1</v>
      </c>
      <c r="E33" s="18">
        <f>IF(D33=0,0,IF(($D$16/$F$45)&lt;1,100,(D16/F45)*100))</f>
        <v>599904000</v>
      </c>
      <c r="F33" s="41">
        <f>E33*D33</f>
        <v>599904000</v>
      </c>
      <c r="H33" s="57" t="s">
        <v>33</v>
      </c>
      <c r="I33" s="54">
        <v>100</v>
      </c>
      <c r="J33" s="58" t="s">
        <v>34</v>
      </c>
      <c r="K33" s="54"/>
    </row>
    <row r="34" spans="1:11" ht="9" hidden="1" customHeight="1" x14ac:dyDescent="0.25">
      <c r="B34" s="5"/>
      <c r="C34" s="24"/>
      <c r="D34" s="22"/>
      <c r="E34" s="18"/>
      <c r="F34" s="41"/>
      <c r="H34" s="56"/>
      <c r="I34" s="56"/>
      <c r="J34" s="56"/>
      <c r="K34" s="56"/>
    </row>
    <row r="35" spans="1:11" ht="15" customHeight="1" x14ac:dyDescent="0.25">
      <c r="A35" s="75">
        <v>90</v>
      </c>
      <c r="B35" s="5"/>
      <c r="C35" s="8" t="s">
        <v>78</v>
      </c>
      <c r="D35" s="66">
        <v>2</v>
      </c>
      <c r="E35" s="18">
        <v>550</v>
      </c>
      <c r="F35" s="41">
        <f>E35*D35</f>
        <v>1100</v>
      </c>
      <c r="H35" s="57" t="s">
        <v>33</v>
      </c>
      <c r="I35" s="54">
        <v>100</v>
      </c>
      <c r="J35" s="58" t="s">
        <v>34</v>
      </c>
      <c r="K35" s="54"/>
    </row>
    <row r="36" spans="1:11" ht="9" customHeight="1" x14ac:dyDescent="0.25">
      <c r="B36" s="5"/>
      <c r="C36" s="24"/>
      <c r="D36" s="22"/>
      <c r="E36" s="18"/>
      <c r="F36" s="41"/>
      <c r="H36" s="56"/>
      <c r="I36" s="56"/>
      <c r="J36" s="56"/>
      <c r="K36" s="56"/>
    </row>
    <row r="37" spans="1:11" ht="15" customHeight="1" x14ac:dyDescent="0.25">
      <c r="B37" s="5"/>
      <c r="C37" s="8" t="s">
        <v>66</v>
      </c>
      <c r="D37" s="9"/>
      <c r="E37" s="19"/>
      <c r="F37" s="45">
        <f>F35+F36</f>
        <v>1100</v>
      </c>
      <c r="H37" s="49"/>
      <c r="I37" s="49"/>
      <c r="J37" s="49"/>
      <c r="K37" s="49"/>
    </row>
    <row r="38" spans="1:11" ht="15" customHeight="1" x14ac:dyDescent="0.25">
      <c r="B38" s="5"/>
      <c r="C38" s="8" t="s">
        <v>83</v>
      </c>
      <c r="D38" s="9"/>
      <c r="E38" s="19"/>
      <c r="F38" s="40">
        <v>0</v>
      </c>
      <c r="H38" s="49"/>
      <c r="I38" s="49"/>
      <c r="J38" s="49"/>
      <c r="K38" s="49"/>
    </row>
    <row r="39" spans="1:11" ht="15" customHeight="1" x14ac:dyDescent="0.25">
      <c r="B39" s="5"/>
      <c r="C39" s="8"/>
      <c r="D39" s="9"/>
      <c r="E39" s="19"/>
      <c r="F39" s="40"/>
      <c r="H39" s="50"/>
      <c r="I39" s="51"/>
      <c r="J39" s="49"/>
    </row>
    <row r="40" spans="1:11" ht="15" customHeight="1" x14ac:dyDescent="0.25">
      <c r="B40" s="5"/>
      <c r="C40" s="10" t="s">
        <v>4</v>
      </c>
      <c r="D40" s="9"/>
      <c r="E40" s="21"/>
      <c r="F40" s="33">
        <f>F37+F38</f>
        <v>1100</v>
      </c>
    </row>
    <row r="41" spans="1:11" ht="36" customHeight="1" x14ac:dyDescent="0.25">
      <c r="B41" s="11"/>
      <c r="C41" s="12" t="s">
        <v>77</v>
      </c>
      <c r="D41" s="13"/>
      <c r="E41" s="14"/>
      <c r="F41" s="15"/>
    </row>
    <row r="42" spans="1:11" ht="15.75" x14ac:dyDescent="0.25">
      <c r="B42" s="46"/>
      <c r="C42" s="81" t="s">
        <v>68</v>
      </c>
      <c r="D42" s="81"/>
      <c r="E42" s="81"/>
      <c r="F42" s="47"/>
    </row>
    <row r="43" spans="1:11" ht="226.5" customHeight="1" x14ac:dyDescent="0.2">
      <c r="B43" s="77"/>
      <c r="C43" s="77"/>
      <c r="D43" s="77"/>
      <c r="E43" s="77"/>
      <c r="F43" s="77"/>
    </row>
    <row r="44" spans="1:11" ht="30" customHeight="1" x14ac:dyDescent="0.2">
      <c r="B44" s="78" t="s">
        <v>70</v>
      </c>
      <c r="C44" s="78"/>
      <c r="D44" s="78"/>
      <c r="E44" s="78"/>
      <c r="F44" s="78"/>
    </row>
    <row r="45" spans="1:11" x14ac:dyDescent="0.2">
      <c r="D45" s="23">
        <v>2.0833333333333333E-3</v>
      </c>
      <c r="E45" s="23">
        <v>6.9444444444444447E-4</v>
      </c>
      <c r="F45" s="23">
        <v>6.9444444444444441E-3</v>
      </c>
    </row>
  </sheetData>
  <mergeCells count="14">
    <mergeCell ref="D7:F7"/>
    <mergeCell ref="B1:F1"/>
    <mergeCell ref="B2:F2"/>
    <mergeCell ref="B3:F4"/>
    <mergeCell ref="E5:F5"/>
    <mergeCell ref="D6:E6"/>
    <mergeCell ref="B44:F44"/>
    <mergeCell ref="D10:F10"/>
    <mergeCell ref="D8:F8"/>
    <mergeCell ref="D9:F9"/>
    <mergeCell ref="D11:F11"/>
    <mergeCell ref="B13:C13"/>
    <mergeCell ref="C42:E42"/>
    <mergeCell ref="B43:F43"/>
  </mergeCells>
  <printOptions horizontalCentered="1"/>
  <pageMargins left="0.15748031496062992" right="0.15748031496062992" top="1.0629921259842521" bottom="1.1811023622047245" header="0.47244094488188981" footer="0.47244094488188981"/>
  <pageSetup paperSize="9" firstPageNumber="0" orientation="portrait" horizontalDpi="300" verticalDpi="300" r:id="rId1"/>
  <headerFooter alignWithMargins="0">
    <oddHeader>&amp;C&amp;"Copperplate Gothic Bold,Bold"&amp;16&amp;G</oddHeader>
    <oddFooter>&amp;C&amp;8VoxAppeal - SIRET : 799 323 480 R.C.S. RENNES - 
code NAF : 5912Z - N° TVA : en cours 
6 sq. des Hautes Ourmes, 35200 Rennes, France - Tél.: +33 (0)9 70 468 200 - 
Web : http://www.voxappeal.com/ - E-mail : info@voxappeal.com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view="pageBreakPreview" zoomScale="80" zoomScaleSheetLayoutView="80" workbookViewId="0">
      <selection activeCell="C8" sqref="C8"/>
    </sheetView>
  </sheetViews>
  <sheetFormatPr defaultRowHeight="12.75" x14ac:dyDescent="0.2"/>
  <cols>
    <col min="2" max="3" width="34.85546875" customWidth="1"/>
  </cols>
  <sheetData>
    <row r="2" spans="2:3" ht="15.75" x14ac:dyDescent="0.25">
      <c r="B2" s="6" t="s">
        <v>18</v>
      </c>
      <c r="C2" s="6" t="s">
        <v>19</v>
      </c>
    </row>
    <row r="3" spans="2:3" x14ac:dyDescent="0.2">
      <c r="B3" t="s">
        <v>17</v>
      </c>
      <c r="C3" s="48" t="s">
        <v>20</v>
      </c>
    </row>
  </sheetData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</vt:lpstr>
      <vt:lpstr>EN</vt:lpstr>
      <vt:lpstr>Langs</vt:lpstr>
      <vt:lpstr>EN!Print_Area</vt:lpstr>
      <vt:lpstr>FR!Print_Area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</dc:creator>
  <cp:lastModifiedBy>VoxAppeal</cp:lastModifiedBy>
  <cp:revision>1</cp:revision>
  <cp:lastPrinted>2014-01-10T15:14:13Z</cp:lastPrinted>
  <dcterms:created xsi:type="dcterms:W3CDTF">2000-05-10T13:10:50Z</dcterms:created>
  <dcterms:modified xsi:type="dcterms:W3CDTF">2014-01-10T15:41:55Z</dcterms:modified>
</cp:coreProperties>
</file>